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0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1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6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7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8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9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0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1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2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3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4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5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6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7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0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quakompetanseas-my.sharepoint.com/personal/camilla_aqua-kompetanse_no/Documents/Dokumenter/DOKUMENTAR/DOKUMENTAR_databehandling/AP5/Ferdige produkter/ENDELIG/Norsk/"/>
    </mc:Choice>
  </mc:AlternateContent>
  <xr:revisionPtr revIDLastSave="597" documentId="8_{2FDDA6C1-E0FF-417F-89CD-A0968A28DFE2}" xr6:coauthVersionLast="47" xr6:coauthVersionMax="47" xr10:uidLastSave="{28D0933E-6EB1-4283-93BE-3F37B8AF3367}"/>
  <bookViews>
    <workbookView xWindow="28800" yWindow="0" windowWidth="28800" windowHeight="15600" tabRatio="814" xr2:uid="{1E191D0A-5B6F-4E73-8820-D89F253DBC77}"/>
  </bookViews>
  <sheets>
    <sheet name="RAPPORT" sheetId="11" r:id="rId1"/>
    <sheet name="Merd 1" sheetId="23" r:id="rId2"/>
    <sheet name="Merd 2" sheetId="17" r:id="rId3"/>
    <sheet name="Merd 3" sheetId="18" r:id="rId4"/>
    <sheet name="Merd 4" sheetId="19" r:id="rId5"/>
    <sheet name="Merd 5" sheetId="22" r:id="rId6"/>
    <sheet name="Merd 6" sheetId="24" r:id="rId7"/>
    <sheet name="Merd 7" sheetId="27" r:id="rId8"/>
    <sheet name="Merd 8" sheetId="26" r:id="rId9"/>
    <sheet name="Merd 9" sheetId="28" r:id="rId10"/>
    <sheet name="Merd 10" sheetId="29" r:id="rId11"/>
    <sheet name="Merd 11" sheetId="30" r:id="rId12"/>
    <sheet name="Merd 12" sheetId="31" r:id="rId13"/>
    <sheet name="Merd 13" sheetId="32" r:id="rId14"/>
    <sheet name="Merd 14" sheetId="33" r:id="rId15"/>
    <sheet name="Merd 15" sheetId="34" r:id="rId16"/>
    <sheet name="Utskriftsvennlig feltskjema" sheetId="37" r:id="rId17"/>
    <sheet name="Factsheet" sheetId="38" r:id="rId18"/>
    <sheet name="Velferdsmodellen" sheetId="2" r:id="rId19"/>
    <sheet name="Beregningsgrunnlag" sheetId="10" r:id="rId20"/>
  </sheets>
  <definedNames>
    <definedName name="Print_Area" localSheetId="0">RAPPORT!$C:$V</definedName>
    <definedName name="Print_Area" localSheetId="16">'Utskriftsvennlig feltskjema'!$B:$S</definedName>
    <definedName name="_xlnm.Print_Area" localSheetId="0">RAPPORT!$D:$U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9" i="34" l="1"/>
  <c r="D22" i="34"/>
  <c r="D26" i="34"/>
  <c r="D50" i="23"/>
  <c r="D50" i="34"/>
  <c r="D50" i="33"/>
  <c r="D50" i="32"/>
  <c r="D50" i="31"/>
  <c r="D50" i="30"/>
  <c r="D50" i="29"/>
  <c r="D50" i="28"/>
  <c r="D50" i="26"/>
  <c r="D50" i="27"/>
  <c r="D50" i="24"/>
  <c r="D50" i="22"/>
  <c r="D50" i="19"/>
  <c r="D50" i="18"/>
  <c r="D50" i="17"/>
  <c r="E50" i="23"/>
  <c r="E50" i="34"/>
  <c r="E50" i="33"/>
  <c r="E50" i="32"/>
  <c r="E50" i="31"/>
  <c r="E50" i="30"/>
  <c r="E50" i="29"/>
  <c r="E50" i="28"/>
  <c r="E50" i="26"/>
  <c r="E50" i="27"/>
  <c r="E50" i="24"/>
  <c r="E50" i="22"/>
  <c r="E50" i="19"/>
  <c r="E50" i="18"/>
  <c r="E50" i="17"/>
  <c r="F50" i="23"/>
  <c r="F50" i="34"/>
  <c r="F50" i="33"/>
  <c r="F50" i="32"/>
  <c r="F50" i="31"/>
  <c r="F50" i="30"/>
  <c r="F50" i="29"/>
  <c r="F50" i="28"/>
  <c r="F50" i="26"/>
  <c r="F50" i="27"/>
  <c r="F50" i="24"/>
  <c r="F50" i="22"/>
  <c r="F50" i="19"/>
  <c r="F50" i="18"/>
  <c r="F50" i="17"/>
  <c r="G50" i="23"/>
  <c r="G50" i="34"/>
  <c r="G50" i="33"/>
  <c r="G50" i="32"/>
  <c r="G50" i="31"/>
  <c r="G50" i="30"/>
  <c r="G50" i="29"/>
  <c r="G50" i="28"/>
  <c r="G50" i="26"/>
  <c r="G50" i="27"/>
  <c r="G50" i="24"/>
  <c r="G50" i="22"/>
  <c r="G50" i="19"/>
  <c r="G50" i="18"/>
  <c r="G50" i="17"/>
  <c r="H50" i="23"/>
  <c r="H50" i="34"/>
  <c r="H50" i="33"/>
  <c r="H50" i="32"/>
  <c r="H50" i="31"/>
  <c r="H50" i="30"/>
  <c r="H50" i="29"/>
  <c r="H50" i="28"/>
  <c r="H50" i="26"/>
  <c r="H50" i="27"/>
  <c r="H50" i="24"/>
  <c r="H50" i="22"/>
  <c r="H50" i="19"/>
  <c r="H50" i="18"/>
  <c r="H50" i="17"/>
  <c r="I50" i="23"/>
  <c r="I50" i="34"/>
  <c r="I50" i="33"/>
  <c r="I50" i="32"/>
  <c r="I50" i="31"/>
  <c r="I50" i="30"/>
  <c r="I50" i="29"/>
  <c r="I50" i="28"/>
  <c r="I50" i="26"/>
  <c r="I50" i="27"/>
  <c r="I50" i="24"/>
  <c r="I50" i="22"/>
  <c r="I50" i="19"/>
  <c r="I50" i="18"/>
  <c r="I50" i="17"/>
  <c r="J50" i="23"/>
  <c r="J50" i="34"/>
  <c r="J50" i="33"/>
  <c r="J50" i="32"/>
  <c r="J50" i="31"/>
  <c r="J50" i="30"/>
  <c r="J50" i="29"/>
  <c r="J50" i="28"/>
  <c r="J50" i="26"/>
  <c r="J50" i="27"/>
  <c r="J50" i="24"/>
  <c r="J50" i="22"/>
  <c r="J50" i="19"/>
  <c r="J50" i="18"/>
  <c r="J50" i="17"/>
  <c r="K50" i="23"/>
  <c r="K50" i="34"/>
  <c r="K50" i="33"/>
  <c r="K50" i="32"/>
  <c r="K50" i="31"/>
  <c r="K50" i="30"/>
  <c r="K50" i="29"/>
  <c r="K50" i="28"/>
  <c r="K50" i="26"/>
  <c r="K50" i="27"/>
  <c r="K50" i="24"/>
  <c r="K50" i="22"/>
  <c r="K50" i="19"/>
  <c r="K50" i="18"/>
  <c r="K50" i="17"/>
  <c r="L50" i="23"/>
  <c r="L50" i="34"/>
  <c r="L50" i="33"/>
  <c r="L50" i="32"/>
  <c r="L50" i="31"/>
  <c r="L50" i="30"/>
  <c r="L50" i="29"/>
  <c r="L50" i="28"/>
  <c r="L50" i="26"/>
  <c r="L50" i="27"/>
  <c r="L50" i="24"/>
  <c r="L50" i="22"/>
  <c r="L50" i="19"/>
  <c r="L50" i="18"/>
  <c r="L50" i="17"/>
  <c r="M50" i="23"/>
  <c r="M50" i="34"/>
  <c r="M50" i="33"/>
  <c r="M50" i="32"/>
  <c r="M50" i="31"/>
  <c r="M50" i="30"/>
  <c r="M50" i="29"/>
  <c r="M50" i="28"/>
  <c r="M50" i="26"/>
  <c r="M50" i="27"/>
  <c r="M50" i="24"/>
  <c r="M50" i="22"/>
  <c r="M50" i="19"/>
  <c r="M50" i="18"/>
  <c r="M50" i="17"/>
  <c r="N50" i="23"/>
  <c r="N50" i="34"/>
  <c r="N50" i="33"/>
  <c r="N50" i="32"/>
  <c r="N50" i="31"/>
  <c r="N50" i="30"/>
  <c r="N50" i="29"/>
  <c r="N50" i="28"/>
  <c r="N50" i="26"/>
  <c r="N50" i="27"/>
  <c r="N50" i="24"/>
  <c r="N50" i="22"/>
  <c r="N50" i="19"/>
  <c r="N50" i="18"/>
  <c r="N50" i="17"/>
  <c r="O50" i="23"/>
  <c r="O50" i="34"/>
  <c r="O50" i="33"/>
  <c r="O50" i="32"/>
  <c r="O50" i="31"/>
  <c r="O50" i="30"/>
  <c r="O50" i="29"/>
  <c r="O50" i="28"/>
  <c r="O50" i="26"/>
  <c r="O50" i="27"/>
  <c r="O50" i="24"/>
  <c r="O50" i="22"/>
  <c r="O50" i="19"/>
  <c r="O50" i="18"/>
  <c r="O50" i="17"/>
  <c r="P50" i="23"/>
  <c r="P50" i="34"/>
  <c r="P50" i="33"/>
  <c r="P50" i="32"/>
  <c r="P50" i="31"/>
  <c r="P50" i="30"/>
  <c r="P50" i="29"/>
  <c r="P50" i="28"/>
  <c r="P50" i="26"/>
  <c r="P50" i="27"/>
  <c r="P50" i="24"/>
  <c r="P50" i="22"/>
  <c r="P50" i="19"/>
  <c r="P50" i="18"/>
  <c r="P50" i="17"/>
  <c r="Q50" i="23"/>
  <c r="Q50" i="34"/>
  <c r="Q50" i="33"/>
  <c r="Q50" i="32"/>
  <c r="Q50" i="31"/>
  <c r="Q50" i="30"/>
  <c r="Q50" i="29"/>
  <c r="Q50" i="28"/>
  <c r="Q50" i="26"/>
  <c r="Q50" i="27"/>
  <c r="Q50" i="24"/>
  <c r="Q50" i="22"/>
  <c r="Q50" i="19"/>
  <c r="Q50" i="18"/>
  <c r="Q50" i="17"/>
  <c r="R50" i="23"/>
  <c r="R50" i="34"/>
  <c r="R50" i="33"/>
  <c r="R50" i="32"/>
  <c r="R50" i="31"/>
  <c r="R50" i="30"/>
  <c r="R50" i="29"/>
  <c r="R50" i="28"/>
  <c r="R50" i="26"/>
  <c r="R50" i="27"/>
  <c r="R50" i="24"/>
  <c r="R50" i="22"/>
  <c r="R50" i="19"/>
  <c r="R50" i="18"/>
  <c r="R50" i="17"/>
  <c r="S50" i="23"/>
  <c r="S50" i="34"/>
  <c r="S50" i="33"/>
  <c r="S50" i="32"/>
  <c r="S50" i="31"/>
  <c r="S50" i="30"/>
  <c r="S50" i="29"/>
  <c r="S50" i="28"/>
  <c r="S50" i="26"/>
  <c r="S50" i="27"/>
  <c r="S50" i="24"/>
  <c r="S50" i="22"/>
  <c r="S50" i="19"/>
  <c r="S50" i="18"/>
  <c r="S50" i="17"/>
  <c r="T50" i="23"/>
  <c r="T50" i="34"/>
  <c r="T50" i="33"/>
  <c r="T50" i="32"/>
  <c r="T50" i="31"/>
  <c r="T50" i="30"/>
  <c r="T50" i="29"/>
  <c r="T50" i="28"/>
  <c r="T50" i="26"/>
  <c r="T50" i="27"/>
  <c r="T50" i="24"/>
  <c r="T50" i="22"/>
  <c r="T50" i="19"/>
  <c r="T50" i="18"/>
  <c r="T50" i="17"/>
  <c r="U50" i="23"/>
  <c r="U50" i="34"/>
  <c r="U50" i="33"/>
  <c r="U50" i="32"/>
  <c r="U50" i="31"/>
  <c r="U50" i="30"/>
  <c r="U50" i="29"/>
  <c r="U50" i="28"/>
  <c r="U50" i="26"/>
  <c r="U50" i="27"/>
  <c r="U50" i="24"/>
  <c r="U50" i="22"/>
  <c r="U50" i="19"/>
  <c r="U50" i="18"/>
  <c r="U50" i="17"/>
  <c r="V50" i="23"/>
  <c r="V50" i="34"/>
  <c r="V50" i="33"/>
  <c r="V50" i="32"/>
  <c r="V50" i="31"/>
  <c r="V50" i="30"/>
  <c r="V50" i="29"/>
  <c r="V50" i="28"/>
  <c r="V50" i="26"/>
  <c r="V50" i="27"/>
  <c r="V50" i="24"/>
  <c r="V50" i="22"/>
  <c r="V50" i="19"/>
  <c r="V50" i="18"/>
  <c r="V50" i="17"/>
  <c r="W50" i="23"/>
  <c r="W50" i="34"/>
  <c r="W50" i="33"/>
  <c r="W50" i="32"/>
  <c r="W50" i="31"/>
  <c r="W50" i="30"/>
  <c r="W50" i="29"/>
  <c r="W50" i="28"/>
  <c r="W50" i="26"/>
  <c r="W50" i="27"/>
  <c r="W50" i="24"/>
  <c r="W50" i="22"/>
  <c r="W50" i="19"/>
  <c r="W50" i="18"/>
  <c r="W50" i="17"/>
  <c r="X50" i="23"/>
  <c r="X50" i="34"/>
  <c r="X50" i="33"/>
  <c r="X50" i="32"/>
  <c r="X50" i="31"/>
  <c r="X50" i="30"/>
  <c r="X50" i="29"/>
  <c r="X50" i="28"/>
  <c r="X50" i="26"/>
  <c r="X50" i="27"/>
  <c r="X50" i="24"/>
  <c r="X50" i="22"/>
  <c r="X50" i="19"/>
  <c r="X50" i="18"/>
  <c r="X50" i="17"/>
  <c r="Y50" i="23"/>
  <c r="Y50" i="34"/>
  <c r="Y50" i="33"/>
  <c r="Y50" i="32"/>
  <c r="Y50" i="31"/>
  <c r="Y50" i="30"/>
  <c r="Y50" i="29"/>
  <c r="Y50" i="28"/>
  <c r="Y50" i="26"/>
  <c r="Y50" i="27"/>
  <c r="Y50" i="24"/>
  <c r="Y50" i="22"/>
  <c r="Y50" i="19"/>
  <c r="Y50" i="18"/>
  <c r="Y50" i="17"/>
  <c r="Z50" i="23"/>
  <c r="Z50" i="34"/>
  <c r="Z50" i="33"/>
  <c r="Z50" i="32"/>
  <c r="Z50" i="31"/>
  <c r="Z50" i="30"/>
  <c r="Z50" i="29"/>
  <c r="Z50" i="28"/>
  <c r="Z50" i="26"/>
  <c r="Z50" i="27"/>
  <c r="Z50" i="24"/>
  <c r="Z50" i="22"/>
  <c r="Z50" i="19"/>
  <c r="Z50" i="18"/>
  <c r="Z50" i="17"/>
  <c r="AA50" i="23"/>
  <c r="AA50" i="34"/>
  <c r="AA50" i="33"/>
  <c r="AA50" i="32"/>
  <c r="AA50" i="31"/>
  <c r="AA50" i="30"/>
  <c r="AA50" i="29"/>
  <c r="AA50" i="28"/>
  <c r="AA50" i="26"/>
  <c r="AA50" i="27"/>
  <c r="AA50" i="24"/>
  <c r="AA50" i="22"/>
  <c r="AA50" i="19"/>
  <c r="AA50" i="18"/>
  <c r="AA50" i="17"/>
  <c r="AB50" i="23"/>
  <c r="AB50" i="34"/>
  <c r="AB50" i="33"/>
  <c r="AB50" i="32"/>
  <c r="AB50" i="31"/>
  <c r="AB50" i="30"/>
  <c r="AB50" i="29"/>
  <c r="AB50" i="28"/>
  <c r="AB50" i="26"/>
  <c r="AB50" i="27"/>
  <c r="AB50" i="24"/>
  <c r="AB50" i="22"/>
  <c r="AB50" i="19"/>
  <c r="AB50" i="18"/>
  <c r="AB50" i="17"/>
  <c r="AC50" i="23"/>
  <c r="AC50" i="34"/>
  <c r="AC50" i="33"/>
  <c r="AC50" i="32"/>
  <c r="AC50" i="31"/>
  <c r="AC50" i="30"/>
  <c r="AC50" i="29"/>
  <c r="AC50" i="28"/>
  <c r="AC50" i="26"/>
  <c r="AC50" i="27"/>
  <c r="AC50" i="24"/>
  <c r="AC50" i="22"/>
  <c r="AC50" i="19"/>
  <c r="AC50" i="18"/>
  <c r="AC50" i="17"/>
  <c r="AD50" i="23"/>
  <c r="AD50" i="34"/>
  <c r="AD50" i="33"/>
  <c r="AD50" i="32"/>
  <c r="AD50" i="31"/>
  <c r="AD50" i="30"/>
  <c r="AD50" i="29"/>
  <c r="AD50" i="28"/>
  <c r="AD50" i="26"/>
  <c r="AD50" i="27"/>
  <c r="AD50" i="24"/>
  <c r="AD50" i="22"/>
  <c r="AD50" i="19"/>
  <c r="AD50" i="18"/>
  <c r="AD50" i="17"/>
  <c r="AE50" i="23"/>
  <c r="AE50" i="34"/>
  <c r="AE50" i="33"/>
  <c r="AE50" i="32"/>
  <c r="AE50" i="31"/>
  <c r="AE50" i="30"/>
  <c r="AE50" i="29"/>
  <c r="AE50" i="28"/>
  <c r="AE50" i="26"/>
  <c r="AE50" i="27"/>
  <c r="AE50" i="24"/>
  <c r="AE50" i="22"/>
  <c r="AE50" i="19"/>
  <c r="AE50" i="18"/>
  <c r="AE50" i="17"/>
  <c r="AF50" i="23"/>
  <c r="AF50" i="34"/>
  <c r="AF50" i="33"/>
  <c r="AF50" i="32"/>
  <c r="AF50" i="31"/>
  <c r="AF50" i="30"/>
  <c r="AF50" i="29"/>
  <c r="AF50" i="28"/>
  <c r="AF50" i="26"/>
  <c r="AF50" i="27"/>
  <c r="AF50" i="24"/>
  <c r="AF50" i="22"/>
  <c r="AF50" i="19"/>
  <c r="AF50" i="18"/>
  <c r="AF50" i="17"/>
  <c r="AG50" i="23"/>
  <c r="AG50" i="34"/>
  <c r="AG50" i="33"/>
  <c r="AG50" i="32"/>
  <c r="AG50" i="31"/>
  <c r="AG50" i="30"/>
  <c r="AG50" i="29"/>
  <c r="AG50" i="28"/>
  <c r="AG50" i="26"/>
  <c r="AG50" i="27"/>
  <c r="AG50" i="24"/>
  <c r="AG50" i="22"/>
  <c r="AG50" i="19"/>
  <c r="AG50" i="18"/>
  <c r="AG50" i="17"/>
  <c r="D51" i="23"/>
  <c r="D51" i="34"/>
  <c r="D51" i="33"/>
  <c r="D51" i="32"/>
  <c r="D51" i="31"/>
  <c r="D51" i="30"/>
  <c r="D51" i="29"/>
  <c r="D51" i="28"/>
  <c r="D51" i="26"/>
  <c r="D51" i="27"/>
  <c r="D51" i="24"/>
  <c r="D51" i="22"/>
  <c r="D51" i="19"/>
  <c r="D51" i="18"/>
  <c r="D51" i="17"/>
  <c r="I52" i="23"/>
  <c r="I52" i="34"/>
  <c r="I52" i="33"/>
  <c r="I52" i="32"/>
  <c r="I52" i="31"/>
  <c r="I52" i="30"/>
  <c r="I52" i="29"/>
  <c r="I52" i="28"/>
  <c r="I52" i="26"/>
  <c r="I52" i="27"/>
  <c r="I52" i="24"/>
  <c r="I52" i="22"/>
  <c r="I52" i="19"/>
  <c r="I52" i="18"/>
  <c r="I52" i="17"/>
  <c r="E18" i="23"/>
  <c r="AG26" i="23"/>
  <c r="AF26" i="23"/>
  <c r="AE26" i="23"/>
  <c r="AD26" i="23"/>
  <c r="AC26" i="23"/>
  <c r="AB26" i="23"/>
  <c r="AA26" i="23"/>
  <c r="Z26" i="23"/>
  <c r="Y26" i="23"/>
  <c r="X26" i="23"/>
  <c r="W26" i="23"/>
  <c r="V26" i="23"/>
  <c r="U26" i="23"/>
  <c r="T26" i="23"/>
  <c r="S26" i="23"/>
  <c r="R26" i="23"/>
  <c r="Q26" i="23"/>
  <c r="P26" i="23"/>
  <c r="O26" i="23"/>
  <c r="N26" i="23"/>
  <c r="M26" i="23"/>
  <c r="L26" i="23"/>
  <c r="K26" i="23"/>
  <c r="J26" i="23"/>
  <c r="I26" i="23"/>
  <c r="H26" i="23"/>
  <c r="G26" i="23"/>
  <c r="F26" i="23"/>
  <c r="E26" i="23"/>
  <c r="D26" i="23"/>
  <c r="AG25" i="23"/>
  <c r="AF25" i="23"/>
  <c r="AE25" i="23"/>
  <c r="AD25" i="23"/>
  <c r="AC25" i="23"/>
  <c r="AB25" i="23"/>
  <c r="AA25" i="23"/>
  <c r="Z25" i="23"/>
  <c r="Y25" i="23"/>
  <c r="X25" i="23"/>
  <c r="W25" i="23"/>
  <c r="V25" i="23"/>
  <c r="U25" i="23"/>
  <c r="T25" i="23"/>
  <c r="S25" i="23"/>
  <c r="R25" i="23"/>
  <c r="Q25" i="23"/>
  <c r="P25" i="23"/>
  <c r="O25" i="23"/>
  <c r="N25" i="23"/>
  <c r="M25" i="23"/>
  <c r="L25" i="23"/>
  <c r="K25" i="23"/>
  <c r="J25" i="23"/>
  <c r="I25" i="23"/>
  <c r="H25" i="23"/>
  <c r="G25" i="23"/>
  <c r="F25" i="23"/>
  <c r="E25" i="23"/>
  <c r="D25" i="23"/>
  <c r="AG24" i="23"/>
  <c r="AF24" i="23"/>
  <c r="AE24" i="23"/>
  <c r="AD24" i="23"/>
  <c r="AC24" i="23"/>
  <c r="AB24" i="23"/>
  <c r="AA24" i="23"/>
  <c r="Z24" i="23"/>
  <c r="Y24" i="23"/>
  <c r="X24" i="23"/>
  <c r="W24" i="23"/>
  <c r="V24" i="23"/>
  <c r="U24" i="23"/>
  <c r="T24" i="23"/>
  <c r="S24" i="23"/>
  <c r="R24" i="23"/>
  <c r="Q24" i="23"/>
  <c r="P24" i="23"/>
  <c r="O24" i="23"/>
  <c r="N24" i="23"/>
  <c r="M24" i="23"/>
  <c r="L24" i="23"/>
  <c r="K24" i="23"/>
  <c r="J24" i="23"/>
  <c r="I24" i="23"/>
  <c r="H24" i="23"/>
  <c r="G24" i="23"/>
  <c r="F24" i="23"/>
  <c r="E24" i="23"/>
  <c r="D24" i="23"/>
  <c r="AG23" i="23"/>
  <c r="AF23" i="23"/>
  <c r="AE23" i="23"/>
  <c r="AD23" i="23"/>
  <c r="AC23" i="23"/>
  <c r="AB23" i="23"/>
  <c r="AA23" i="23"/>
  <c r="Z23" i="23"/>
  <c r="Y23" i="23"/>
  <c r="X23" i="23"/>
  <c r="W23" i="23"/>
  <c r="V23" i="23"/>
  <c r="U23" i="23"/>
  <c r="T23" i="23"/>
  <c r="S23" i="23"/>
  <c r="R23" i="23"/>
  <c r="Q23" i="23"/>
  <c r="P23" i="23"/>
  <c r="O23" i="23"/>
  <c r="N23" i="23"/>
  <c r="M23" i="23"/>
  <c r="L23" i="23"/>
  <c r="K23" i="23"/>
  <c r="J23" i="23"/>
  <c r="I23" i="23"/>
  <c r="H23" i="23"/>
  <c r="G23" i="23"/>
  <c r="F23" i="23"/>
  <c r="E23" i="23"/>
  <c r="D23" i="23"/>
  <c r="AG22" i="23"/>
  <c r="AF22" i="23"/>
  <c r="AE22" i="23"/>
  <c r="AD22" i="23"/>
  <c r="AC22" i="23"/>
  <c r="AB22" i="23"/>
  <c r="AA22" i="23"/>
  <c r="Z22" i="23"/>
  <c r="Y22" i="23"/>
  <c r="X22" i="23"/>
  <c r="W22" i="23"/>
  <c r="V22" i="23"/>
  <c r="U22" i="23"/>
  <c r="T22" i="23"/>
  <c r="S22" i="23"/>
  <c r="R22" i="23"/>
  <c r="Q22" i="23"/>
  <c r="P22" i="23"/>
  <c r="O22" i="23"/>
  <c r="N22" i="23"/>
  <c r="M22" i="23"/>
  <c r="L22" i="23"/>
  <c r="K22" i="23"/>
  <c r="J22" i="23"/>
  <c r="I22" i="23"/>
  <c r="H22" i="23"/>
  <c r="G22" i="23"/>
  <c r="F22" i="23"/>
  <c r="E22" i="23"/>
  <c r="D22" i="23"/>
  <c r="AG21" i="23"/>
  <c r="AF21" i="23"/>
  <c r="AE21" i="23"/>
  <c r="AD21" i="23"/>
  <c r="AC21" i="23"/>
  <c r="AB21" i="23"/>
  <c r="AA21" i="23"/>
  <c r="Z21" i="23"/>
  <c r="Y21" i="23"/>
  <c r="X21" i="23"/>
  <c r="W21" i="23"/>
  <c r="V21" i="23"/>
  <c r="U21" i="23"/>
  <c r="T21" i="23"/>
  <c r="S21" i="23"/>
  <c r="R21" i="23"/>
  <c r="Q21" i="23"/>
  <c r="P21" i="23"/>
  <c r="O21" i="23"/>
  <c r="N21" i="23"/>
  <c r="M21" i="23"/>
  <c r="L21" i="23"/>
  <c r="K21" i="23"/>
  <c r="J21" i="23"/>
  <c r="I21" i="23"/>
  <c r="H21" i="23"/>
  <c r="G21" i="23"/>
  <c r="F21" i="23"/>
  <c r="E21" i="23"/>
  <c r="D21" i="23"/>
  <c r="AG20" i="23"/>
  <c r="AF20" i="23"/>
  <c r="AE20" i="23"/>
  <c r="AD20" i="23"/>
  <c r="AC20" i="23"/>
  <c r="AB20" i="23"/>
  <c r="AA20" i="23"/>
  <c r="Z20" i="23"/>
  <c r="Y20" i="23"/>
  <c r="X20" i="23"/>
  <c r="W20" i="23"/>
  <c r="V20" i="23"/>
  <c r="U20" i="23"/>
  <c r="T20" i="23"/>
  <c r="S20" i="23"/>
  <c r="R20" i="23"/>
  <c r="Q20" i="23"/>
  <c r="P20" i="23"/>
  <c r="O20" i="23"/>
  <c r="N20" i="23"/>
  <c r="M20" i="23"/>
  <c r="L20" i="23"/>
  <c r="K20" i="23"/>
  <c r="J20" i="23"/>
  <c r="I20" i="23"/>
  <c r="H20" i="23"/>
  <c r="G20" i="23"/>
  <c r="F20" i="23"/>
  <c r="E20" i="23"/>
  <c r="D20" i="23"/>
  <c r="AG19" i="23"/>
  <c r="AF19" i="23"/>
  <c r="AE19" i="23"/>
  <c r="AD19" i="23"/>
  <c r="AC19" i="23"/>
  <c r="AB19" i="23"/>
  <c r="AA19" i="23"/>
  <c r="Z19" i="23"/>
  <c r="Y19" i="23"/>
  <c r="X19" i="23"/>
  <c r="W19" i="23"/>
  <c r="V19" i="23"/>
  <c r="U19" i="23"/>
  <c r="T19" i="23"/>
  <c r="S19" i="23"/>
  <c r="R19" i="23"/>
  <c r="Q19" i="23"/>
  <c r="P19" i="23"/>
  <c r="O19" i="23"/>
  <c r="N19" i="23"/>
  <c r="M19" i="23"/>
  <c r="L19" i="23"/>
  <c r="K19" i="23"/>
  <c r="J19" i="23"/>
  <c r="I19" i="23"/>
  <c r="H19" i="23"/>
  <c r="G19" i="23"/>
  <c r="F19" i="23"/>
  <c r="E19" i="23"/>
  <c r="D19" i="23"/>
  <c r="AG18" i="23"/>
  <c r="AF18" i="23"/>
  <c r="AE18" i="23"/>
  <c r="AD18" i="23"/>
  <c r="AC18" i="23"/>
  <c r="AB18" i="23"/>
  <c r="AA18" i="23"/>
  <c r="Z18" i="23"/>
  <c r="Y18" i="23"/>
  <c r="X18" i="23"/>
  <c r="W18" i="23"/>
  <c r="V18" i="23"/>
  <c r="U18" i="23"/>
  <c r="T18" i="23"/>
  <c r="S18" i="23"/>
  <c r="R18" i="23"/>
  <c r="Q18" i="23"/>
  <c r="P18" i="23"/>
  <c r="O18" i="23"/>
  <c r="N18" i="23"/>
  <c r="M18" i="23"/>
  <c r="L18" i="23"/>
  <c r="K18" i="23"/>
  <c r="J18" i="23"/>
  <c r="I18" i="23"/>
  <c r="H18" i="23"/>
  <c r="G18" i="23"/>
  <c r="F18" i="23"/>
  <c r="D18" i="23"/>
  <c r="D18" i="34" l="1"/>
  <c r="E52" i="23"/>
  <c r="D18" i="33"/>
  <c r="D18" i="32"/>
  <c r="D18" i="31"/>
  <c r="D18" i="30"/>
  <c r="D18" i="29"/>
  <c r="D18" i="28"/>
  <c r="D18" i="26"/>
  <c r="D18" i="27"/>
  <c r="D18" i="24"/>
  <c r="D18" i="22"/>
  <c r="D18" i="19"/>
  <c r="D18" i="18"/>
  <c r="D18" i="17"/>
  <c r="D16" i="17" a="1"/>
  <c r="D16" i="17" s="1"/>
  <c r="D16" i="18" a="1"/>
  <c r="D16" i="18" s="1"/>
  <c r="D16" i="19" a="1"/>
  <c r="D16" i="19"/>
  <c r="D16" i="22" a="1"/>
  <c r="D16" i="22"/>
  <c r="D16" i="24" a="1"/>
  <c r="D16" i="24" s="1"/>
  <c r="D16" i="27" a="1"/>
  <c r="D16" i="27" s="1"/>
  <c r="D16" i="26" a="1"/>
  <c r="D16" i="26"/>
  <c r="D16" i="28" a="1"/>
  <c r="D16" i="28"/>
  <c r="D16" i="29" a="1"/>
  <c r="D16" i="29" s="1"/>
  <c r="D16" i="30" a="1"/>
  <c r="D16" i="30" s="1"/>
  <c r="D16" i="31" a="1"/>
  <c r="D16" i="31"/>
  <c r="D16" i="32" a="1"/>
  <c r="D16" i="32"/>
  <c r="D16" i="33" a="1"/>
  <c r="D16" i="33" s="1"/>
  <c r="D16" i="34" a="1"/>
  <c r="D16" i="34" s="1"/>
  <c r="D16" i="23" a="1"/>
  <c r="D16" i="23"/>
  <c r="F47" i="24"/>
  <c r="AG52" i="17"/>
  <c r="AF52" i="17"/>
  <c r="AE52" i="17"/>
  <c r="AD52" i="17"/>
  <c r="AC52" i="17"/>
  <c r="AB52" i="17"/>
  <c r="AA52" i="17"/>
  <c r="Z52" i="17"/>
  <c r="Y52" i="17"/>
  <c r="X52" i="17"/>
  <c r="W52" i="17"/>
  <c r="V52" i="17"/>
  <c r="U52" i="17"/>
  <c r="T52" i="17"/>
  <c r="S52" i="17"/>
  <c r="R52" i="17"/>
  <c r="Q52" i="17"/>
  <c r="P52" i="17"/>
  <c r="O52" i="17"/>
  <c r="N52" i="17"/>
  <c r="M52" i="17"/>
  <c r="L52" i="17"/>
  <c r="K52" i="17"/>
  <c r="J52" i="17"/>
  <c r="H52" i="17"/>
  <c r="G52" i="17"/>
  <c r="F52" i="17"/>
  <c r="E52" i="17"/>
  <c r="D52" i="17"/>
  <c r="AG51" i="17"/>
  <c r="AF51" i="17"/>
  <c r="AE51" i="17"/>
  <c r="AD51" i="17"/>
  <c r="AC51" i="17"/>
  <c r="AB51" i="17"/>
  <c r="AA51" i="17"/>
  <c r="Z51" i="17"/>
  <c r="Y51" i="17"/>
  <c r="X51" i="17"/>
  <c r="W51" i="17"/>
  <c r="V51" i="17"/>
  <c r="U51" i="17"/>
  <c r="T51" i="17"/>
  <c r="S51" i="17"/>
  <c r="R51" i="17"/>
  <c r="Q51" i="17"/>
  <c r="P51" i="17"/>
  <c r="O51" i="17"/>
  <c r="N51" i="17"/>
  <c r="M51" i="17"/>
  <c r="L51" i="17"/>
  <c r="K51" i="17"/>
  <c r="J51" i="17"/>
  <c r="I51" i="17"/>
  <c r="H51" i="17"/>
  <c r="G51" i="17"/>
  <c r="F51" i="17"/>
  <c r="E51" i="17"/>
  <c r="AG49" i="17"/>
  <c r="AF49" i="17"/>
  <c r="AE49" i="17"/>
  <c r="AD49" i="17"/>
  <c r="AC49" i="17"/>
  <c r="AB49" i="17"/>
  <c r="AA49" i="17"/>
  <c r="Z49" i="17"/>
  <c r="Y49" i="17"/>
  <c r="X49" i="17"/>
  <c r="W49" i="17"/>
  <c r="V49" i="17"/>
  <c r="U49" i="17"/>
  <c r="T49" i="17"/>
  <c r="S49" i="17"/>
  <c r="R49" i="17"/>
  <c r="Q49" i="17"/>
  <c r="P49" i="17"/>
  <c r="O49" i="17"/>
  <c r="N49" i="17"/>
  <c r="M49" i="17"/>
  <c r="L49" i="17"/>
  <c r="K49" i="17"/>
  <c r="J49" i="17"/>
  <c r="I49" i="17"/>
  <c r="H49" i="17"/>
  <c r="G49" i="17"/>
  <c r="F49" i="17"/>
  <c r="E49" i="17"/>
  <c r="D49" i="17"/>
  <c r="AG48" i="17"/>
  <c r="AF48" i="17"/>
  <c r="AE48" i="17"/>
  <c r="AD48" i="17"/>
  <c r="AC48" i="17"/>
  <c r="AB48" i="17"/>
  <c r="AA48" i="17"/>
  <c r="Z48" i="17"/>
  <c r="Y48" i="17"/>
  <c r="X48" i="17"/>
  <c r="W48" i="17"/>
  <c r="V48" i="17"/>
  <c r="U48" i="17"/>
  <c r="T48" i="17"/>
  <c r="S48" i="17"/>
  <c r="R48" i="17"/>
  <c r="Q48" i="17"/>
  <c r="P48" i="17"/>
  <c r="O48" i="17"/>
  <c r="N48" i="17"/>
  <c r="M48" i="17"/>
  <c r="L48" i="17"/>
  <c r="K48" i="17"/>
  <c r="J48" i="17"/>
  <c r="I48" i="17"/>
  <c r="H48" i="17"/>
  <c r="G48" i="17"/>
  <c r="F48" i="17"/>
  <c r="E48" i="17"/>
  <c r="D48" i="17"/>
  <c r="AG47" i="17"/>
  <c r="AF47" i="17"/>
  <c r="AE47" i="17"/>
  <c r="AD47" i="17"/>
  <c r="AC47" i="17"/>
  <c r="AB47" i="17"/>
  <c r="AA47" i="17"/>
  <c r="Z47" i="17"/>
  <c r="Y47" i="17"/>
  <c r="X47" i="17"/>
  <c r="W47" i="17"/>
  <c r="V47" i="17"/>
  <c r="U47" i="17"/>
  <c r="T47" i="17"/>
  <c r="S47" i="17"/>
  <c r="R47" i="17"/>
  <c r="Q47" i="17"/>
  <c r="P47" i="17"/>
  <c r="O47" i="17"/>
  <c r="N47" i="17"/>
  <c r="M47" i="17"/>
  <c r="L47" i="17"/>
  <c r="K47" i="17"/>
  <c r="J47" i="17"/>
  <c r="I47" i="17"/>
  <c r="H47" i="17"/>
  <c r="G47" i="17"/>
  <c r="F47" i="17"/>
  <c r="E47" i="17"/>
  <c r="D47" i="17"/>
  <c r="AG46" i="17"/>
  <c r="AF46" i="17"/>
  <c r="AE46" i="17"/>
  <c r="AD46" i="17"/>
  <c r="AC46" i="17"/>
  <c r="AB46" i="17"/>
  <c r="AA46" i="17"/>
  <c r="Z46" i="17"/>
  <c r="Y46" i="17"/>
  <c r="X46" i="17"/>
  <c r="W46" i="17"/>
  <c r="V46" i="17"/>
  <c r="U46" i="17"/>
  <c r="T46" i="17"/>
  <c r="S46" i="17"/>
  <c r="R46" i="17"/>
  <c r="Q46" i="17"/>
  <c r="P46" i="17"/>
  <c r="O46" i="17"/>
  <c r="N46" i="17"/>
  <c r="M46" i="17"/>
  <c r="L46" i="17"/>
  <c r="K46" i="17"/>
  <c r="J46" i="17"/>
  <c r="I46" i="17"/>
  <c r="H46" i="17"/>
  <c r="G46" i="17"/>
  <c r="F46" i="17"/>
  <c r="E46" i="17"/>
  <c r="D46" i="17"/>
  <c r="AG45" i="17"/>
  <c r="AF45" i="17"/>
  <c r="AF53" i="17" s="1"/>
  <c r="AE45" i="17"/>
  <c r="AD45" i="17"/>
  <c r="AC45" i="17"/>
  <c r="AB45" i="17"/>
  <c r="AA45" i="17"/>
  <c r="Z45" i="17"/>
  <c r="Y45" i="17"/>
  <c r="X45" i="17"/>
  <c r="X53" i="17" s="1"/>
  <c r="W45" i="17"/>
  <c r="V45" i="17"/>
  <c r="U45" i="17"/>
  <c r="T45" i="17"/>
  <c r="S45" i="17"/>
  <c r="R45" i="17"/>
  <c r="Q45" i="17"/>
  <c r="P45" i="17"/>
  <c r="P53" i="17" s="1"/>
  <c r="O45" i="17"/>
  <c r="N45" i="17"/>
  <c r="M45" i="17"/>
  <c r="L45" i="17"/>
  <c r="K45" i="17"/>
  <c r="J45" i="17"/>
  <c r="I45" i="17"/>
  <c r="H45" i="17"/>
  <c r="H53" i="17" s="1"/>
  <c r="G45" i="17"/>
  <c r="F45" i="17"/>
  <c r="E45" i="17"/>
  <c r="D45" i="17"/>
  <c r="AG44" i="17"/>
  <c r="AF44" i="17"/>
  <c r="AE44" i="17"/>
  <c r="AD44" i="17"/>
  <c r="AD53" i="17" s="1"/>
  <c r="AC44" i="17"/>
  <c r="AB44" i="17"/>
  <c r="AA44" i="17"/>
  <c r="Z44" i="17"/>
  <c r="Y44" i="17"/>
  <c r="X44" i="17"/>
  <c r="W44" i="17"/>
  <c r="V44" i="17"/>
  <c r="V53" i="17" s="1"/>
  <c r="U44" i="17"/>
  <c r="T44" i="17"/>
  <c r="S44" i="17"/>
  <c r="R44" i="17"/>
  <c r="Q44" i="17"/>
  <c r="P44" i="17"/>
  <c r="O44" i="17"/>
  <c r="N44" i="17"/>
  <c r="N53" i="17" s="1"/>
  <c r="M44" i="17"/>
  <c r="L44" i="17"/>
  <c r="K44" i="17"/>
  <c r="J44" i="17"/>
  <c r="I44" i="17"/>
  <c r="H44" i="17"/>
  <c r="G44" i="17"/>
  <c r="F44" i="17"/>
  <c r="F53" i="17" s="1"/>
  <c r="E44" i="17"/>
  <c r="D44" i="17"/>
  <c r="AG42" i="17"/>
  <c r="AF42" i="17"/>
  <c r="AE42" i="17"/>
  <c r="AD42" i="17"/>
  <c r="AC42" i="17"/>
  <c r="AB42" i="17"/>
  <c r="AA42" i="17"/>
  <c r="Z42" i="17"/>
  <c r="Y42" i="17"/>
  <c r="X42" i="17"/>
  <c r="W42" i="17"/>
  <c r="V42" i="17"/>
  <c r="U42" i="17"/>
  <c r="T42" i="17"/>
  <c r="S42" i="17"/>
  <c r="R42" i="17"/>
  <c r="Q42" i="17"/>
  <c r="P42" i="17"/>
  <c r="O42" i="17"/>
  <c r="N42" i="17"/>
  <c r="M42" i="17"/>
  <c r="L42" i="17"/>
  <c r="K42" i="17"/>
  <c r="J42" i="17"/>
  <c r="I42" i="17"/>
  <c r="H42" i="17"/>
  <c r="G42" i="17"/>
  <c r="F42" i="17"/>
  <c r="E42" i="17"/>
  <c r="D42" i="17"/>
  <c r="AG41" i="17"/>
  <c r="AF41" i="17"/>
  <c r="AE41" i="17"/>
  <c r="AD41" i="17"/>
  <c r="AC41" i="17"/>
  <c r="AB41" i="17"/>
  <c r="AA41" i="17"/>
  <c r="Z41" i="17"/>
  <c r="Y41" i="17"/>
  <c r="X41" i="17"/>
  <c r="W41" i="17"/>
  <c r="V41" i="17"/>
  <c r="U41" i="17"/>
  <c r="T41" i="17"/>
  <c r="S41" i="17"/>
  <c r="R41" i="17"/>
  <c r="Q41" i="17"/>
  <c r="P41" i="17"/>
  <c r="O41" i="17"/>
  <c r="N41" i="17"/>
  <c r="M41" i="17"/>
  <c r="L41" i="17"/>
  <c r="K41" i="17"/>
  <c r="J41" i="17"/>
  <c r="I41" i="17"/>
  <c r="H41" i="17"/>
  <c r="G41" i="17"/>
  <c r="F41" i="17"/>
  <c r="E41" i="17"/>
  <c r="D41" i="17"/>
  <c r="AG40" i="17"/>
  <c r="AF40" i="17"/>
  <c r="AE40" i="17"/>
  <c r="AD40" i="17"/>
  <c r="AC40" i="17"/>
  <c r="AB40" i="17"/>
  <c r="AA40" i="17"/>
  <c r="Z40" i="17"/>
  <c r="Y40" i="17"/>
  <c r="X40" i="17"/>
  <c r="W40" i="17"/>
  <c r="V40" i="17"/>
  <c r="U40" i="17"/>
  <c r="T40" i="17"/>
  <c r="S40" i="17"/>
  <c r="R40" i="17"/>
  <c r="Q40" i="17"/>
  <c r="P40" i="17"/>
  <c r="O40" i="17"/>
  <c r="N40" i="17"/>
  <c r="M40" i="17"/>
  <c r="L40" i="17"/>
  <c r="K40" i="17"/>
  <c r="J40" i="17"/>
  <c r="I40" i="17"/>
  <c r="H40" i="17"/>
  <c r="G40" i="17"/>
  <c r="F40" i="17"/>
  <c r="E40" i="17"/>
  <c r="D40" i="17"/>
  <c r="AG39" i="17"/>
  <c r="AF39" i="17"/>
  <c r="AE39" i="17"/>
  <c r="AD39" i="17"/>
  <c r="AC39" i="17"/>
  <c r="AB39" i="17"/>
  <c r="AA39" i="17"/>
  <c r="Z39" i="17"/>
  <c r="Y39" i="17"/>
  <c r="X39" i="17"/>
  <c r="W39" i="17"/>
  <c r="V39" i="17"/>
  <c r="U39" i="17"/>
  <c r="T39" i="17"/>
  <c r="S39" i="17"/>
  <c r="R39" i="17"/>
  <c r="Q39" i="17"/>
  <c r="P39" i="17"/>
  <c r="O39" i="17"/>
  <c r="N39" i="17"/>
  <c r="M39" i="17"/>
  <c r="L39" i="17"/>
  <c r="K39" i="17"/>
  <c r="J39" i="17"/>
  <c r="I39" i="17"/>
  <c r="H39" i="17"/>
  <c r="G39" i="17"/>
  <c r="F39" i="17"/>
  <c r="E39" i="17"/>
  <c r="D39" i="17"/>
  <c r="AG38" i="17"/>
  <c r="AF38" i="17"/>
  <c r="AE38" i="17"/>
  <c r="AD38" i="17"/>
  <c r="AC38" i="17"/>
  <c r="AB38" i="17"/>
  <c r="AA38" i="17"/>
  <c r="Z38" i="17"/>
  <c r="Y38" i="17"/>
  <c r="X38" i="17"/>
  <c r="W38" i="17"/>
  <c r="V38" i="17"/>
  <c r="U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AG37" i="17"/>
  <c r="AF37" i="17"/>
  <c r="AE37" i="17"/>
  <c r="AD37" i="17"/>
  <c r="AC37" i="17"/>
  <c r="AB37" i="17"/>
  <c r="AA37" i="17"/>
  <c r="Z37" i="17"/>
  <c r="Y37" i="17"/>
  <c r="X37" i="17"/>
  <c r="W37" i="17"/>
  <c r="V37" i="17"/>
  <c r="U37" i="17"/>
  <c r="T37" i="17"/>
  <c r="S37" i="17"/>
  <c r="R37" i="17"/>
  <c r="Q37" i="17"/>
  <c r="P37" i="17"/>
  <c r="O37" i="17"/>
  <c r="N37" i="17"/>
  <c r="M37" i="17"/>
  <c r="L37" i="17"/>
  <c r="K37" i="17"/>
  <c r="J37" i="17"/>
  <c r="I37" i="17"/>
  <c r="H37" i="17"/>
  <c r="G37" i="17"/>
  <c r="F37" i="17"/>
  <c r="E37" i="17"/>
  <c r="D37" i="17"/>
  <c r="AG36" i="17"/>
  <c r="AF36" i="17"/>
  <c r="AE36" i="17"/>
  <c r="AD36" i="17"/>
  <c r="AC36" i="17"/>
  <c r="AB36" i="17"/>
  <c r="AA36" i="17"/>
  <c r="Z36" i="17"/>
  <c r="Y36" i="17"/>
  <c r="X36" i="17"/>
  <c r="W36" i="17"/>
  <c r="V36" i="17"/>
  <c r="U36" i="17"/>
  <c r="T36" i="17"/>
  <c r="S36" i="17"/>
  <c r="R36" i="17"/>
  <c r="Q36" i="17"/>
  <c r="P36" i="17"/>
  <c r="O36" i="17"/>
  <c r="N36" i="17"/>
  <c r="M36" i="17"/>
  <c r="L36" i="17"/>
  <c r="K36" i="17"/>
  <c r="J36" i="17"/>
  <c r="I36" i="17"/>
  <c r="H36" i="17"/>
  <c r="G36" i="17"/>
  <c r="F36" i="17"/>
  <c r="E36" i="17"/>
  <c r="D36" i="17"/>
  <c r="AG35" i="17"/>
  <c r="AF35" i="17"/>
  <c r="AE35" i="17"/>
  <c r="AD35" i="17"/>
  <c r="AC35" i="17"/>
  <c r="AB35" i="17"/>
  <c r="AA35" i="17"/>
  <c r="Z35" i="17"/>
  <c r="Y35" i="17"/>
  <c r="X35" i="17"/>
  <c r="W35" i="17"/>
  <c r="V35" i="17"/>
  <c r="U35" i="17"/>
  <c r="T35" i="17"/>
  <c r="S35" i="17"/>
  <c r="R35" i="17"/>
  <c r="Q35" i="17"/>
  <c r="P35" i="17"/>
  <c r="O35" i="17"/>
  <c r="N35" i="17"/>
  <c r="M35" i="17"/>
  <c r="L35" i="17"/>
  <c r="K35" i="17"/>
  <c r="J35" i="17"/>
  <c r="I35" i="17"/>
  <c r="H35" i="17"/>
  <c r="G35" i="17"/>
  <c r="F35" i="17"/>
  <c r="E35" i="17"/>
  <c r="D35" i="17"/>
  <c r="AG34" i="17"/>
  <c r="AF34" i="17"/>
  <c r="AE34" i="17"/>
  <c r="AD34" i="17"/>
  <c r="AC34" i="17"/>
  <c r="AB34" i="17"/>
  <c r="AA34" i="17"/>
  <c r="Z34" i="17"/>
  <c r="Y34" i="17"/>
  <c r="X34" i="17"/>
  <c r="W34" i="17"/>
  <c r="V34" i="17"/>
  <c r="U34" i="17"/>
  <c r="T34" i="17"/>
  <c r="S34" i="17"/>
  <c r="R34" i="17"/>
  <c r="Q34" i="17"/>
  <c r="P34" i="17"/>
  <c r="O34" i="17"/>
  <c r="N34" i="17"/>
  <c r="M34" i="17"/>
  <c r="L34" i="17"/>
  <c r="K34" i="17"/>
  <c r="J34" i="17"/>
  <c r="I34" i="17"/>
  <c r="H34" i="17"/>
  <c r="G34" i="17"/>
  <c r="F34" i="17"/>
  <c r="E34" i="17"/>
  <c r="D34" i="17"/>
  <c r="AG52" i="18"/>
  <c r="AF52" i="18"/>
  <c r="AE52" i="18"/>
  <c r="AD52" i="18"/>
  <c r="AC52" i="18"/>
  <c r="AB52" i="18"/>
  <c r="AA52" i="18"/>
  <c r="Z52" i="18"/>
  <c r="Y52" i="18"/>
  <c r="X52" i="18"/>
  <c r="W52" i="18"/>
  <c r="V52" i="18"/>
  <c r="U52" i="18"/>
  <c r="T52" i="18"/>
  <c r="S52" i="18"/>
  <c r="R52" i="18"/>
  <c r="Q52" i="18"/>
  <c r="P52" i="18"/>
  <c r="O52" i="18"/>
  <c r="N52" i="18"/>
  <c r="M52" i="18"/>
  <c r="L52" i="18"/>
  <c r="K52" i="18"/>
  <c r="J52" i="18"/>
  <c r="H52" i="18"/>
  <c r="G52" i="18"/>
  <c r="F52" i="18"/>
  <c r="E52" i="18"/>
  <c r="D52" i="18"/>
  <c r="AG51" i="18"/>
  <c r="AF51" i="18"/>
  <c r="AE51" i="18"/>
  <c r="AD51" i="18"/>
  <c r="AC51" i="18"/>
  <c r="AB51" i="18"/>
  <c r="AA51" i="18"/>
  <c r="Z51" i="18"/>
  <c r="Y51" i="18"/>
  <c r="X51" i="18"/>
  <c r="W51" i="18"/>
  <c r="V51" i="18"/>
  <c r="U51" i="18"/>
  <c r="T51" i="18"/>
  <c r="S51" i="18"/>
  <c r="R51" i="18"/>
  <c r="Q51" i="18"/>
  <c r="P51" i="18"/>
  <c r="O51" i="18"/>
  <c r="N51" i="18"/>
  <c r="M51" i="18"/>
  <c r="L51" i="18"/>
  <c r="K51" i="18"/>
  <c r="J51" i="18"/>
  <c r="I51" i="18"/>
  <c r="H51" i="18"/>
  <c r="G51" i="18"/>
  <c r="F51" i="18"/>
  <c r="E51" i="18"/>
  <c r="AG49" i="18"/>
  <c r="AF49" i="18"/>
  <c r="AE49" i="18"/>
  <c r="AD49" i="18"/>
  <c r="AC49" i="18"/>
  <c r="AB49" i="18"/>
  <c r="AA49" i="18"/>
  <c r="Z49" i="18"/>
  <c r="Y49" i="18"/>
  <c r="X49" i="18"/>
  <c r="W49" i="18"/>
  <c r="V49" i="18"/>
  <c r="U49" i="18"/>
  <c r="T49" i="18"/>
  <c r="S49" i="18"/>
  <c r="R49" i="18"/>
  <c r="Q49" i="18"/>
  <c r="P49" i="18"/>
  <c r="O49" i="18"/>
  <c r="N49" i="18"/>
  <c r="M49" i="18"/>
  <c r="L49" i="18"/>
  <c r="K49" i="18"/>
  <c r="J49" i="18"/>
  <c r="I49" i="18"/>
  <c r="H49" i="18"/>
  <c r="G49" i="18"/>
  <c r="F49" i="18"/>
  <c r="E49" i="18"/>
  <c r="D49" i="18"/>
  <c r="AG48" i="18"/>
  <c r="AF48" i="18"/>
  <c r="AE48" i="18"/>
  <c r="AD48" i="18"/>
  <c r="AC48" i="18"/>
  <c r="AB48" i="18"/>
  <c r="AA48" i="18"/>
  <c r="Z48" i="18"/>
  <c r="Y48" i="18"/>
  <c r="X48" i="18"/>
  <c r="W48" i="18"/>
  <c r="V48" i="18"/>
  <c r="U48" i="18"/>
  <c r="T48" i="18"/>
  <c r="S48" i="18"/>
  <c r="R48" i="18"/>
  <c r="Q48" i="18"/>
  <c r="P48" i="18"/>
  <c r="O48" i="18"/>
  <c r="N48" i="18"/>
  <c r="M48" i="18"/>
  <c r="L48" i="18"/>
  <c r="K48" i="18"/>
  <c r="J48" i="18"/>
  <c r="I48" i="18"/>
  <c r="H48" i="18"/>
  <c r="G48" i="18"/>
  <c r="F48" i="18"/>
  <c r="E48" i="18"/>
  <c r="D48" i="18"/>
  <c r="AG47" i="18"/>
  <c r="AF47" i="18"/>
  <c r="AE47" i="18"/>
  <c r="AD47" i="18"/>
  <c r="AC47" i="18"/>
  <c r="AB47" i="18"/>
  <c r="AA47" i="18"/>
  <c r="Z47" i="18"/>
  <c r="Y47" i="18"/>
  <c r="X47" i="18"/>
  <c r="W47" i="18"/>
  <c r="V47" i="18"/>
  <c r="U47" i="18"/>
  <c r="T47" i="18"/>
  <c r="S47" i="18"/>
  <c r="R47" i="18"/>
  <c r="Q47" i="18"/>
  <c r="P47" i="18"/>
  <c r="O47" i="18"/>
  <c r="N47" i="18"/>
  <c r="M47" i="18"/>
  <c r="L47" i="18"/>
  <c r="K47" i="18"/>
  <c r="J47" i="18"/>
  <c r="I47" i="18"/>
  <c r="H47" i="18"/>
  <c r="G47" i="18"/>
  <c r="F47" i="18"/>
  <c r="E47" i="18"/>
  <c r="D47" i="18"/>
  <c r="AG46" i="18"/>
  <c r="AF46" i="18"/>
  <c r="AE46" i="18"/>
  <c r="AD46" i="18"/>
  <c r="AC46" i="18"/>
  <c r="AB46" i="18"/>
  <c r="AA46" i="18"/>
  <c r="Z46" i="18"/>
  <c r="Y46" i="18"/>
  <c r="X46" i="18"/>
  <c r="W46" i="18"/>
  <c r="V46" i="18"/>
  <c r="U46" i="18"/>
  <c r="T46" i="18"/>
  <c r="S46" i="18"/>
  <c r="R46" i="18"/>
  <c r="Q46" i="18"/>
  <c r="P46" i="18"/>
  <c r="O46" i="18"/>
  <c r="N46" i="18"/>
  <c r="M46" i="18"/>
  <c r="L46" i="18"/>
  <c r="K46" i="18"/>
  <c r="J46" i="18"/>
  <c r="I46" i="18"/>
  <c r="H46" i="18"/>
  <c r="G46" i="18"/>
  <c r="F46" i="18"/>
  <c r="F53" i="18" s="1"/>
  <c r="E46" i="18"/>
  <c r="D46" i="18"/>
  <c r="AG45" i="18"/>
  <c r="AF45" i="18"/>
  <c r="AE45" i="18"/>
  <c r="AD45" i="18"/>
  <c r="AC45" i="18"/>
  <c r="AB45" i="18"/>
  <c r="AA45" i="18"/>
  <c r="Z45" i="18"/>
  <c r="Y45" i="18"/>
  <c r="X45" i="18"/>
  <c r="W45" i="18"/>
  <c r="V45" i="18"/>
  <c r="U45" i="18"/>
  <c r="T45" i="18"/>
  <c r="S45" i="18"/>
  <c r="R45" i="18"/>
  <c r="Q45" i="18"/>
  <c r="P45" i="18"/>
  <c r="O45" i="18"/>
  <c r="N45" i="18"/>
  <c r="M45" i="18"/>
  <c r="L45" i="18"/>
  <c r="K45" i="18"/>
  <c r="J45" i="18"/>
  <c r="I45" i="18"/>
  <c r="H45" i="18"/>
  <c r="G45" i="18"/>
  <c r="F45" i="18"/>
  <c r="E45" i="18"/>
  <c r="D45" i="18"/>
  <c r="AG44" i="18"/>
  <c r="AG53" i="18" s="1"/>
  <c r="AF44" i="18"/>
  <c r="AE44" i="18"/>
  <c r="AD44" i="18"/>
  <c r="AC44" i="18"/>
  <c r="AB44" i="18"/>
  <c r="AA44" i="18"/>
  <c r="AA53" i="18" s="1"/>
  <c r="Z44" i="18"/>
  <c r="Y44" i="18"/>
  <c r="Y53" i="18" s="1"/>
  <c r="X44" i="18"/>
  <c r="W44" i="18"/>
  <c r="V44" i="18"/>
  <c r="U44" i="18"/>
  <c r="T44" i="18"/>
  <c r="S44" i="18"/>
  <c r="S53" i="18" s="1"/>
  <c r="R44" i="18"/>
  <c r="Q44" i="18"/>
  <c r="Q53" i="18" s="1"/>
  <c r="P44" i="18"/>
  <c r="O44" i="18"/>
  <c r="N44" i="18"/>
  <c r="M44" i="18"/>
  <c r="L44" i="18"/>
  <c r="K44" i="18"/>
  <c r="K53" i="18" s="1"/>
  <c r="J44" i="18"/>
  <c r="I44" i="18"/>
  <c r="I53" i="18" s="1"/>
  <c r="H44" i="18"/>
  <c r="G44" i="18"/>
  <c r="F44" i="18"/>
  <c r="E44" i="18"/>
  <c r="D44" i="18"/>
  <c r="AG42" i="18"/>
  <c r="AF42" i="18"/>
  <c r="AE42" i="18"/>
  <c r="AD42" i="18"/>
  <c r="AC42" i="18"/>
  <c r="AB42" i="18"/>
  <c r="AA42" i="18"/>
  <c r="Z42" i="18"/>
  <c r="Y42" i="18"/>
  <c r="X42" i="18"/>
  <c r="W42" i="18"/>
  <c r="V42" i="18"/>
  <c r="U42" i="18"/>
  <c r="T42" i="18"/>
  <c r="S42" i="18"/>
  <c r="R42" i="18"/>
  <c r="Q42" i="18"/>
  <c r="P42" i="18"/>
  <c r="O42" i="18"/>
  <c r="N42" i="18"/>
  <c r="M42" i="18"/>
  <c r="L42" i="18"/>
  <c r="K42" i="18"/>
  <c r="J42" i="18"/>
  <c r="I42" i="18"/>
  <c r="H42" i="18"/>
  <c r="G42" i="18"/>
  <c r="F42" i="18"/>
  <c r="E42" i="18"/>
  <c r="D42" i="18"/>
  <c r="AG41" i="18"/>
  <c r="AF41" i="18"/>
  <c r="AE41" i="18"/>
  <c r="AD41" i="18"/>
  <c r="AC41" i="18"/>
  <c r="AB41" i="18"/>
  <c r="AA41" i="18"/>
  <c r="Z41" i="18"/>
  <c r="Y41" i="18"/>
  <c r="X41" i="18"/>
  <c r="W41" i="18"/>
  <c r="V41" i="18"/>
  <c r="U41" i="18"/>
  <c r="T41" i="18"/>
  <c r="S41" i="18"/>
  <c r="R41" i="18"/>
  <c r="Q41" i="18"/>
  <c r="P41" i="18"/>
  <c r="O41" i="18"/>
  <c r="N41" i="18"/>
  <c r="M41" i="18"/>
  <c r="L41" i="18"/>
  <c r="K41" i="18"/>
  <c r="J41" i="18"/>
  <c r="I41" i="18"/>
  <c r="H41" i="18"/>
  <c r="G41" i="18"/>
  <c r="F41" i="18"/>
  <c r="E41" i="18"/>
  <c r="D41" i="18"/>
  <c r="AG40" i="18"/>
  <c r="AF40" i="18"/>
  <c r="AE40" i="18"/>
  <c r="AD40" i="18"/>
  <c r="AC40" i="18"/>
  <c r="AB40" i="18"/>
  <c r="AA40" i="18"/>
  <c r="Z40" i="18"/>
  <c r="Y40" i="18"/>
  <c r="X40" i="18"/>
  <c r="W40" i="18"/>
  <c r="V40" i="18"/>
  <c r="U40" i="18"/>
  <c r="T40" i="18"/>
  <c r="S40" i="18"/>
  <c r="R40" i="18"/>
  <c r="Q40" i="18"/>
  <c r="P40" i="18"/>
  <c r="O40" i="18"/>
  <c r="N40" i="18"/>
  <c r="M40" i="18"/>
  <c r="L40" i="18"/>
  <c r="K40" i="18"/>
  <c r="J40" i="18"/>
  <c r="I40" i="18"/>
  <c r="H40" i="18"/>
  <c r="G40" i="18"/>
  <c r="F40" i="18"/>
  <c r="E40" i="18"/>
  <c r="D40" i="18"/>
  <c r="AG39" i="18"/>
  <c r="AF39" i="18"/>
  <c r="AE39" i="18"/>
  <c r="AD39" i="18"/>
  <c r="AC39" i="18"/>
  <c r="AB39" i="18"/>
  <c r="AA39" i="18"/>
  <c r="Z39" i="18"/>
  <c r="Y39" i="18"/>
  <c r="X39" i="18"/>
  <c r="W39" i="18"/>
  <c r="V39" i="18"/>
  <c r="U39" i="18"/>
  <c r="T39" i="18"/>
  <c r="S39" i="18"/>
  <c r="R39" i="18"/>
  <c r="Q39" i="18"/>
  <c r="P39" i="18"/>
  <c r="O39" i="18"/>
  <c r="N39" i="18"/>
  <c r="M39" i="18"/>
  <c r="L39" i="18"/>
  <c r="K39" i="18"/>
  <c r="J39" i="18"/>
  <c r="I39" i="18"/>
  <c r="H39" i="18"/>
  <c r="G39" i="18"/>
  <c r="F39" i="18"/>
  <c r="E39" i="18"/>
  <c r="D39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D38" i="18"/>
  <c r="AG37" i="18"/>
  <c r="AF37" i="18"/>
  <c r="AE37" i="18"/>
  <c r="AD37" i="18"/>
  <c r="AC37" i="18"/>
  <c r="AB37" i="18"/>
  <c r="AA37" i="18"/>
  <c r="Z37" i="18"/>
  <c r="Y37" i="18"/>
  <c r="X37" i="18"/>
  <c r="W37" i="18"/>
  <c r="V37" i="18"/>
  <c r="U37" i="18"/>
  <c r="T37" i="18"/>
  <c r="S37" i="18"/>
  <c r="R37" i="18"/>
  <c r="Q37" i="18"/>
  <c r="P37" i="18"/>
  <c r="O37" i="18"/>
  <c r="N37" i="18"/>
  <c r="M37" i="18"/>
  <c r="L37" i="18"/>
  <c r="K37" i="18"/>
  <c r="J37" i="18"/>
  <c r="I37" i="18"/>
  <c r="H37" i="18"/>
  <c r="G37" i="18"/>
  <c r="F37" i="18"/>
  <c r="E37" i="18"/>
  <c r="D37" i="18"/>
  <c r="AG36" i="18"/>
  <c r="AF36" i="18"/>
  <c r="AE36" i="18"/>
  <c r="AD36" i="18"/>
  <c r="AC36" i="18"/>
  <c r="AB36" i="18"/>
  <c r="AA36" i="18"/>
  <c r="Z36" i="18"/>
  <c r="Y36" i="18"/>
  <c r="X36" i="18"/>
  <c r="W36" i="18"/>
  <c r="V36" i="18"/>
  <c r="U36" i="18"/>
  <c r="T36" i="18"/>
  <c r="S36" i="18"/>
  <c r="R36" i="18"/>
  <c r="Q36" i="18"/>
  <c r="P36" i="18"/>
  <c r="O36" i="18"/>
  <c r="N36" i="18"/>
  <c r="M36" i="18"/>
  <c r="L36" i="18"/>
  <c r="K36" i="18"/>
  <c r="J36" i="18"/>
  <c r="I36" i="18"/>
  <c r="H36" i="18"/>
  <c r="G36" i="18"/>
  <c r="F36" i="18"/>
  <c r="E36" i="18"/>
  <c r="D36" i="18"/>
  <c r="AG35" i="18"/>
  <c r="AF35" i="18"/>
  <c r="AE35" i="18"/>
  <c r="AD35" i="18"/>
  <c r="AC35" i="18"/>
  <c r="AB35" i="18"/>
  <c r="AA35" i="18"/>
  <c r="Z35" i="18"/>
  <c r="Y35" i="18"/>
  <c r="X35" i="18"/>
  <c r="W35" i="18"/>
  <c r="V35" i="18"/>
  <c r="U35" i="18"/>
  <c r="T35" i="18"/>
  <c r="S35" i="18"/>
  <c r="R35" i="18"/>
  <c r="Q35" i="18"/>
  <c r="P35" i="18"/>
  <c r="O35" i="18"/>
  <c r="N35" i="18"/>
  <c r="M35" i="18"/>
  <c r="L35" i="18"/>
  <c r="K35" i="18"/>
  <c r="J35" i="18"/>
  <c r="I35" i="18"/>
  <c r="H35" i="18"/>
  <c r="G35" i="18"/>
  <c r="F35" i="18"/>
  <c r="E35" i="18"/>
  <c r="D35" i="18"/>
  <c r="AG34" i="18"/>
  <c r="AF34" i="18"/>
  <c r="AE34" i="18"/>
  <c r="AD34" i="18"/>
  <c r="AC34" i="18"/>
  <c r="AB34" i="18"/>
  <c r="AA34" i="18"/>
  <c r="Z34" i="18"/>
  <c r="Y34" i="18"/>
  <c r="X34" i="18"/>
  <c r="W34" i="18"/>
  <c r="V34" i="18"/>
  <c r="U34" i="18"/>
  <c r="T34" i="18"/>
  <c r="S34" i="18"/>
  <c r="R34" i="18"/>
  <c r="Q34" i="18"/>
  <c r="P34" i="18"/>
  <c r="O34" i="18"/>
  <c r="N34" i="18"/>
  <c r="M34" i="18"/>
  <c r="L34" i="18"/>
  <c r="K34" i="18"/>
  <c r="J34" i="18"/>
  <c r="I34" i="18"/>
  <c r="H34" i="18"/>
  <c r="G34" i="18"/>
  <c r="F34" i="18"/>
  <c r="E34" i="18"/>
  <c r="D34" i="18"/>
  <c r="AG52" i="19"/>
  <c r="AF52" i="19"/>
  <c r="AE52" i="19"/>
  <c r="AD52" i="19"/>
  <c r="AC52" i="19"/>
  <c r="AB52" i="19"/>
  <c r="AA52" i="19"/>
  <c r="Z52" i="19"/>
  <c r="Y52" i="19"/>
  <c r="X52" i="19"/>
  <c r="W52" i="19"/>
  <c r="V52" i="19"/>
  <c r="U52" i="19"/>
  <c r="T52" i="19"/>
  <c r="S52" i="19"/>
  <c r="R52" i="19"/>
  <c r="Q52" i="19"/>
  <c r="P52" i="19"/>
  <c r="O52" i="19"/>
  <c r="N52" i="19"/>
  <c r="M52" i="19"/>
  <c r="L52" i="19"/>
  <c r="K52" i="19"/>
  <c r="J52" i="19"/>
  <c r="H52" i="19"/>
  <c r="G52" i="19"/>
  <c r="F52" i="19"/>
  <c r="E52" i="19"/>
  <c r="D52" i="19"/>
  <c r="AG51" i="19"/>
  <c r="AF51" i="19"/>
  <c r="AE51" i="19"/>
  <c r="AD51" i="19"/>
  <c r="AC51" i="19"/>
  <c r="AB51" i="19"/>
  <c r="AA51" i="19"/>
  <c r="Z51" i="19"/>
  <c r="Y51" i="19"/>
  <c r="X51" i="19"/>
  <c r="W51" i="19"/>
  <c r="V51" i="19"/>
  <c r="U51" i="19"/>
  <c r="T51" i="19"/>
  <c r="S51" i="19"/>
  <c r="R51" i="19"/>
  <c r="Q51" i="19"/>
  <c r="P51" i="19"/>
  <c r="O51" i="19"/>
  <c r="N51" i="19"/>
  <c r="M51" i="19"/>
  <c r="L51" i="19"/>
  <c r="K51" i="19"/>
  <c r="J51" i="19"/>
  <c r="I51" i="19"/>
  <c r="H51" i="19"/>
  <c r="G51" i="19"/>
  <c r="F51" i="19"/>
  <c r="E51" i="19"/>
  <c r="AG49" i="19"/>
  <c r="AF49" i="19"/>
  <c r="AE49" i="19"/>
  <c r="AD49" i="19"/>
  <c r="AC49" i="19"/>
  <c r="AB49" i="19"/>
  <c r="AA49" i="19"/>
  <c r="Z49" i="19"/>
  <c r="Y49" i="19"/>
  <c r="X49" i="19"/>
  <c r="W49" i="19"/>
  <c r="V49" i="19"/>
  <c r="U49" i="19"/>
  <c r="T49" i="19"/>
  <c r="S49" i="19"/>
  <c r="R49" i="19"/>
  <c r="Q49" i="19"/>
  <c r="P49" i="19"/>
  <c r="O49" i="19"/>
  <c r="N49" i="19"/>
  <c r="M49" i="19"/>
  <c r="L49" i="19"/>
  <c r="K49" i="19"/>
  <c r="J49" i="19"/>
  <c r="I49" i="19"/>
  <c r="H49" i="19"/>
  <c r="G49" i="19"/>
  <c r="F49" i="19"/>
  <c r="E49" i="19"/>
  <c r="D49" i="19"/>
  <c r="AG48" i="19"/>
  <c r="AF48" i="19"/>
  <c r="AE48" i="19"/>
  <c r="AD48" i="19"/>
  <c r="AC48" i="19"/>
  <c r="AB48" i="19"/>
  <c r="AA48" i="19"/>
  <c r="Z48" i="19"/>
  <c r="Y48" i="19"/>
  <c r="X48" i="19"/>
  <c r="W48" i="19"/>
  <c r="V48" i="19"/>
  <c r="U48" i="19"/>
  <c r="T48" i="19"/>
  <c r="S48" i="19"/>
  <c r="R48" i="19"/>
  <c r="Q48" i="19"/>
  <c r="P48" i="19"/>
  <c r="O48" i="19"/>
  <c r="N48" i="19"/>
  <c r="M48" i="19"/>
  <c r="L48" i="19"/>
  <c r="K48" i="19"/>
  <c r="J48" i="19"/>
  <c r="I48" i="19"/>
  <c r="H48" i="19"/>
  <c r="G48" i="19"/>
  <c r="F48" i="19"/>
  <c r="E48" i="19"/>
  <c r="D48" i="19"/>
  <c r="AG47" i="19"/>
  <c r="AF47" i="19"/>
  <c r="AE47" i="19"/>
  <c r="AD47" i="19"/>
  <c r="AC47" i="19"/>
  <c r="AB47" i="19"/>
  <c r="AA47" i="19"/>
  <c r="Z47" i="19"/>
  <c r="Y47" i="19"/>
  <c r="X47" i="19"/>
  <c r="W47" i="19"/>
  <c r="V47" i="19"/>
  <c r="U47" i="19"/>
  <c r="T47" i="19"/>
  <c r="S47" i="19"/>
  <c r="R47" i="19"/>
  <c r="Q47" i="19"/>
  <c r="P47" i="19"/>
  <c r="O47" i="19"/>
  <c r="N47" i="19"/>
  <c r="M47" i="19"/>
  <c r="L47" i="19"/>
  <c r="K47" i="19"/>
  <c r="J47" i="19"/>
  <c r="I47" i="19"/>
  <c r="H47" i="19"/>
  <c r="G47" i="19"/>
  <c r="F47" i="19"/>
  <c r="E47" i="19"/>
  <c r="D47" i="19"/>
  <c r="AG46" i="19"/>
  <c r="AF46" i="19"/>
  <c r="AE46" i="19"/>
  <c r="AD46" i="19"/>
  <c r="AC46" i="19"/>
  <c r="AB46" i="19"/>
  <c r="AA46" i="19"/>
  <c r="Z46" i="19"/>
  <c r="Y46" i="19"/>
  <c r="X46" i="19"/>
  <c r="W46" i="19"/>
  <c r="V46" i="19"/>
  <c r="U46" i="19"/>
  <c r="T46" i="19"/>
  <c r="S46" i="19"/>
  <c r="R46" i="19"/>
  <c r="Q46" i="19"/>
  <c r="P46" i="19"/>
  <c r="O46" i="19"/>
  <c r="N46" i="19"/>
  <c r="M46" i="19"/>
  <c r="L46" i="19"/>
  <c r="K46" i="19"/>
  <c r="J46" i="19"/>
  <c r="I46" i="19"/>
  <c r="H46" i="19"/>
  <c r="G46" i="19"/>
  <c r="F46" i="19"/>
  <c r="E46" i="19"/>
  <c r="D46" i="19"/>
  <c r="AG45" i="19"/>
  <c r="AF45" i="19"/>
  <c r="AF53" i="19" s="1"/>
  <c r="AE45" i="19"/>
  <c r="AD45" i="19"/>
  <c r="AC45" i="19"/>
  <c r="AB45" i="19"/>
  <c r="AA45" i="19"/>
  <c r="Z45" i="19"/>
  <c r="Y45" i="19"/>
  <c r="X45" i="19"/>
  <c r="X53" i="19" s="1"/>
  <c r="W45" i="19"/>
  <c r="V45" i="19"/>
  <c r="U45" i="19"/>
  <c r="T45" i="19"/>
  <c r="S45" i="19"/>
  <c r="R45" i="19"/>
  <c r="Q45" i="19"/>
  <c r="P45" i="19"/>
  <c r="P53" i="19" s="1"/>
  <c r="O45" i="19"/>
  <c r="N45" i="19"/>
  <c r="M45" i="19"/>
  <c r="L45" i="19"/>
  <c r="K45" i="19"/>
  <c r="J45" i="19"/>
  <c r="I45" i="19"/>
  <c r="H45" i="19"/>
  <c r="H53" i="19" s="1"/>
  <c r="G45" i="19"/>
  <c r="F45" i="19"/>
  <c r="E45" i="19"/>
  <c r="D45" i="19"/>
  <c r="AG44" i="19"/>
  <c r="AF44" i="19"/>
  <c r="AE44" i="19"/>
  <c r="AD44" i="19"/>
  <c r="AD53" i="19" s="1"/>
  <c r="AC44" i="19"/>
  <c r="AC53" i="19" s="1"/>
  <c r="AB44" i="19"/>
  <c r="AA44" i="19"/>
  <c r="Z44" i="19"/>
  <c r="Y44" i="19"/>
  <c r="X44" i="19"/>
  <c r="W44" i="19"/>
  <c r="V44" i="19"/>
  <c r="V53" i="19" s="1"/>
  <c r="U44" i="19"/>
  <c r="U53" i="19" s="1"/>
  <c r="T44" i="19"/>
  <c r="S44" i="19"/>
  <c r="R44" i="19"/>
  <c r="Q44" i="19"/>
  <c r="P44" i="19"/>
  <c r="O44" i="19"/>
  <c r="N44" i="19"/>
  <c r="N53" i="19" s="1"/>
  <c r="M44" i="19"/>
  <c r="M53" i="19" s="1"/>
  <c r="L44" i="19"/>
  <c r="K44" i="19"/>
  <c r="J44" i="19"/>
  <c r="I44" i="19"/>
  <c r="H44" i="19"/>
  <c r="G44" i="19"/>
  <c r="F44" i="19"/>
  <c r="F53" i="19" s="1"/>
  <c r="E44" i="19"/>
  <c r="E53" i="19" s="1"/>
  <c r="D44" i="19"/>
  <c r="AG42" i="19"/>
  <c r="AF42" i="19"/>
  <c r="AE42" i="19"/>
  <c r="AD42" i="19"/>
  <c r="AC42" i="19"/>
  <c r="AB42" i="19"/>
  <c r="AA42" i="19"/>
  <c r="Z42" i="19"/>
  <c r="Y42" i="19"/>
  <c r="X42" i="19"/>
  <c r="W42" i="19"/>
  <c r="V42" i="19"/>
  <c r="U42" i="19"/>
  <c r="T42" i="19"/>
  <c r="S42" i="19"/>
  <c r="R42" i="19"/>
  <c r="Q42" i="19"/>
  <c r="P42" i="19"/>
  <c r="O42" i="19"/>
  <c r="N42" i="19"/>
  <c r="M42" i="19"/>
  <c r="L42" i="19"/>
  <c r="K42" i="19"/>
  <c r="J42" i="19"/>
  <c r="I42" i="19"/>
  <c r="H42" i="19"/>
  <c r="G42" i="19"/>
  <c r="F42" i="19"/>
  <c r="E42" i="19"/>
  <c r="D42" i="19"/>
  <c r="AG41" i="19"/>
  <c r="AF41" i="19"/>
  <c r="AE41" i="19"/>
  <c r="AD41" i="19"/>
  <c r="AC41" i="19"/>
  <c r="AB41" i="19"/>
  <c r="AA41" i="19"/>
  <c r="Z41" i="19"/>
  <c r="Y41" i="19"/>
  <c r="X41" i="19"/>
  <c r="W41" i="19"/>
  <c r="V41" i="19"/>
  <c r="U41" i="19"/>
  <c r="T41" i="19"/>
  <c r="S41" i="19"/>
  <c r="R41" i="19"/>
  <c r="Q41" i="19"/>
  <c r="P41" i="19"/>
  <c r="O41" i="19"/>
  <c r="N41" i="19"/>
  <c r="M41" i="19"/>
  <c r="L41" i="19"/>
  <c r="K41" i="19"/>
  <c r="J41" i="19"/>
  <c r="I41" i="19"/>
  <c r="H41" i="19"/>
  <c r="G41" i="19"/>
  <c r="F41" i="19"/>
  <c r="E41" i="19"/>
  <c r="D41" i="19"/>
  <c r="AG40" i="19"/>
  <c r="AF40" i="19"/>
  <c r="AE40" i="19"/>
  <c r="AD40" i="19"/>
  <c r="AC40" i="19"/>
  <c r="AB40" i="19"/>
  <c r="AA40" i="19"/>
  <c r="Z40" i="19"/>
  <c r="Y40" i="19"/>
  <c r="X40" i="19"/>
  <c r="W40" i="19"/>
  <c r="V40" i="19"/>
  <c r="U40" i="19"/>
  <c r="T40" i="19"/>
  <c r="S40" i="19"/>
  <c r="R40" i="19"/>
  <c r="Q40" i="19"/>
  <c r="P40" i="19"/>
  <c r="O40" i="19"/>
  <c r="N40" i="19"/>
  <c r="M40" i="19"/>
  <c r="L40" i="19"/>
  <c r="K40" i="19"/>
  <c r="J40" i="19"/>
  <c r="I40" i="19"/>
  <c r="H40" i="19"/>
  <c r="G40" i="19"/>
  <c r="F40" i="19"/>
  <c r="E40" i="19"/>
  <c r="D40" i="19"/>
  <c r="AG39" i="19"/>
  <c r="AF39" i="19"/>
  <c r="AE39" i="19"/>
  <c r="AD39" i="19"/>
  <c r="AC39" i="19"/>
  <c r="AB39" i="19"/>
  <c r="AA39" i="19"/>
  <c r="Z39" i="19"/>
  <c r="Y39" i="19"/>
  <c r="X39" i="19"/>
  <c r="W39" i="19"/>
  <c r="V39" i="19"/>
  <c r="U39" i="19"/>
  <c r="T39" i="19"/>
  <c r="S39" i="19"/>
  <c r="R39" i="19"/>
  <c r="Q39" i="19"/>
  <c r="P39" i="19"/>
  <c r="O39" i="19"/>
  <c r="N39" i="19"/>
  <c r="M39" i="19"/>
  <c r="L39" i="19"/>
  <c r="K39" i="19"/>
  <c r="J39" i="19"/>
  <c r="I39" i="19"/>
  <c r="H39" i="19"/>
  <c r="G39" i="19"/>
  <c r="F39" i="19"/>
  <c r="E39" i="19"/>
  <c r="D39" i="19"/>
  <c r="AG38" i="19"/>
  <c r="AF38" i="19"/>
  <c r="AE38" i="19"/>
  <c r="AD38" i="19"/>
  <c r="AC38" i="19"/>
  <c r="AB38" i="19"/>
  <c r="AA38" i="19"/>
  <c r="Z38" i="19"/>
  <c r="Y38" i="19"/>
  <c r="X38" i="19"/>
  <c r="W38" i="19"/>
  <c r="V38" i="19"/>
  <c r="U38" i="19"/>
  <c r="T38" i="19"/>
  <c r="S38" i="19"/>
  <c r="R38" i="19"/>
  <c r="Q38" i="19"/>
  <c r="P38" i="19"/>
  <c r="O38" i="19"/>
  <c r="N38" i="19"/>
  <c r="M38" i="19"/>
  <c r="L38" i="19"/>
  <c r="K38" i="19"/>
  <c r="J38" i="19"/>
  <c r="I38" i="19"/>
  <c r="H38" i="19"/>
  <c r="G38" i="19"/>
  <c r="F38" i="19"/>
  <c r="E38" i="19"/>
  <c r="D38" i="19"/>
  <c r="AG37" i="19"/>
  <c r="AF37" i="19"/>
  <c r="AE37" i="19"/>
  <c r="AD37" i="19"/>
  <c r="AC37" i="19"/>
  <c r="AB37" i="19"/>
  <c r="AA37" i="19"/>
  <c r="Z37" i="19"/>
  <c r="Y37" i="19"/>
  <c r="X37" i="19"/>
  <c r="W37" i="19"/>
  <c r="V37" i="19"/>
  <c r="U37" i="19"/>
  <c r="T37" i="19"/>
  <c r="S37" i="19"/>
  <c r="R37" i="19"/>
  <c r="Q37" i="19"/>
  <c r="P37" i="19"/>
  <c r="O37" i="19"/>
  <c r="N37" i="19"/>
  <c r="M37" i="19"/>
  <c r="L37" i="19"/>
  <c r="K37" i="19"/>
  <c r="J37" i="19"/>
  <c r="I37" i="19"/>
  <c r="H37" i="19"/>
  <c r="G37" i="19"/>
  <c r="F37" i="19"/>
  <c r="E37" i="19"/>
  <c r="D37" i="19"/>
  <c r="AG36" i="19"/>
  <c r="AF36" i="19"/>
  <c r="AE36" i="19"/>
  <c r="AD36" i="19"/>
  <c r="AC36" i="19"/>
  <c r="AB36" i="19"/>
  <c r="AA36" i="19"/>
  <c r="Z36" i="19"/>
  <c r="Y36" i="19"/>
  <c r="X36" i="19"/>
  <c r="W36" i="19"/>
  <c r="V36" i="19"/>
  <c r="U36" i="19"/>
  <c r="T36" i="19"/>
  <c r="S36" i="19"/>
  <c r="R36" i="19"/>
  <c r="Q36" i="19"/>
  <c r="P36" i="19"/>
  <c r="O36" i="19"/>
  <c r="N36" i="19"/>
  <c r="M36" i="19"/>
  <c r="L36" i="19"/>
  <c r="K36" i="19"/>
  <c r="J36" i="19"/>
  <c r="I36" i="19"/>
  <c r="H36" i="19"/>
  <c r="G36" i="19"/>
  <c r="F36" i="19"/>
  <c r="E36" i="19"/>
  <c r="D36" i="19"/>
  <c r="AG35" i="19"/>
  <c r="AF35" i="19"/>
  <c r="AE35" i="19"/>
  <c r="AD35" i="19"/>
  <c r="AC35" i="19"/>
  <c r="AB35" i="19"/>
  <c r="AA35" i="19"/>
  <c r="Z35" i="19"/>
  <c r="Y35" i="19"/>
  <c r="X35" i="19"/>
  <c r="W35" i="19"/>
  <c r="V35" i="19"/>
  <c r="U35" i="19"/>
  <c r="T35" i="19"/>
  <c r="S35" i="19"/>
  <c r="R35" i="19"/>
  <c r="Q35" i="19"/>
  <c r="P35" i="19"/>
  <c r="O35" i="19"/>
  <c r="N35" i="19"/>
  <c r="M35" i="19"/>
  <c r="L35" i="19"/>
  <c r="K35" i="19"/>
  <c r="J35" i="19"/>
  <c r="I35" i="19"/>
  <c r="H35" i="19"/>
  <c r="G35" i="19"/>
  <c r="F35" i="19"/>
  <c r="E35" i="19"/>
  <c r="D35" i="19"/>
  <c r="AG34" i="19"/>
  <c r="AF34" i="19"/>
  <c r="AE34" i="19"/>
  <c r="AD34" i="19"/>
  <c r="AC34" i="19"/>
  <c r="AB34" i="19"/>
  <c r="AA34" i="19"/>
  <c r="Z34" i="19"/>
  <c r="Y34" i="19"/>
  <c r="X34" i="19"/>
  <c r="W34" i="19"/>
  <c r="V34" i="19"/>
  <c r="U34" i="19"/>
  <c r="T34" i="19"/>
  <c r="S34" i="19"/>
  <c r="R34" i="19"/>
  <c r="Q34" i="19"/>
  <c r="P34" i="19"/>
  <c r="O34" i="19"/>
  <c r="N34" i="19"/>
  <c r="M34" i="19"/>
  <c r="L34" i="19"/>
  <c r="K34" i="19"/>
  <c r="J34" i="19"/>
  <c r="I34" i="19"/>
  <c r="H34" i="19"/>
  <c r="G34" i="19"/>
  <c r="F34" i="19"/>
  <c r="E34" i="19"/>
  <c r="D34" i="19"/>
  <c r="AG52" i="22"/>
  <c r="AF52" i="22"/>
  <c r="AE52" i="22"/>
  <c r="AD52" i="22"/>
  <c r="AC52" i="22"/>
  <c r="AB52" i="22"/>
  <c r="AA52" i="22"/>
  <c r="Z52" i="22"/>
  <c r="Y52" i="22"/>
  <c r="X52" i="22"/>
  <c r="W52" i="22"/>
  <c r="V52" i="22"/>
  <c r="U52" i="22"/>
  <c r="T52" i="22"/>
  <c r="S52" i="22"/>
  <c r="R52" i="22"/>
  <c r="Q52" i="22"/>
  <c r="P52" i="22"/>
  <c r="O52" i="22"/>
  <c r="N52" i="22"/>
  <c r="M52" i="22"/>
  <c r="L52" i="22"/>
  <c r="K52" i="22"/>
  <c r="J52" i="22"/>
  <c r="H52" i="22"/>
  <c r="G52" i="22"/>
  <c r="F52" i="22"/>
  <c r="E52" i="22"/>
  <c r="D52" i="22"/>
  <c r="AG51" i="22"/>
  <c r="AF51" i="22"/>
  <c r="AE51" i="22"/>
  <c r="AD51" i="22"/>
  <c r="AC51" i="22"/>
  <c r="AB51" i="22"/>
  <c r="AA51" i="22"/>
  <c r="Z51" i="22"/>
  <c r="Y51" i="22"/>
  <c r="X51" i="22"/>
  <c r="W51" i="22"/>
  <c r="V51" i="22"/>
  <c r="U51" i="22"/>
  <c r="T51" i="22"/>
  <c r="S51" i="22"/>
  <c r="R51" i="22"/>
  <c r="Q51" i="22"/>
  <c r="P51" i="22"/>
  <c r="O51" i="22"/>
  <c r="N51" i="22"/>
  <c r="M51" i="22"/>
  <c r="L51" i="22"/>
  <c r="K51" i="22"/>
  <c r="J51" i="22"/>
  <c r="I51" i="22"/>
  <c r="H51" i="22"/>
  <c r="G51" i="22"/>
  <c r="F51" i="22"/>
  <c r="E51" i="22"/>
  <c r="AG49" i="22"/>
  <c r="AF49" i="22"/>
  <c r="AE49" i="22"/>
  <c r="AD49" i="22"/>
  <c r="AC49" i="22"/>
  <c r="AB49" i="22"/>
  <c r="AA49" i="22"/>
  <c r="Z49" i="22"/>
  <c r="Y49" i="22"/>
  <c r="X49" i="22"/>
  <c r="W49" i="22"/>
  <c r="V49" i="22"/>
  <c r="U49" i="22"/>
  <c r="T49" i="22"/>
  <c r="S49" i="22"/>
  <c r="R49" i="22"/>
  <c r="Q49" i="22"/>
  <c r="P49" i="22"/>
  <c r="O49" i="22"/>
  <c r="N49" i="22"/>
  <c r="M49" i="22"/>
  <c r="L49" i="22"/>
  <c r="K49" i="22"/>
  <c r="J49" i="22"/>
  <c r="I49" i="22"/>
  <c r="H49" i="22"/>
  <c r="G49" i="22"/>
  <c r="F49" i="22"/>
  <c r="E49" i="22"/>
  <c r="D49" i="22"/>
  <c r="AG48" i="22"/>
  <c r="AF48" i="22"/>
  <c r="AE48" i="22"/>
  <c r="AD48" i="22"/>
  <c r="AC48" i="22"/>
  <c r="AB48" i="22"/>
  <c r="AA48" i="22"/>
  <c r="Z48" i="22"/>
  <c r="Y48" i="22"/>
  <c r="X48" i="22"/>
  <c r="W48" i="22"/>
  <c r="V48" i="22"/>
  <c r="U48" i="22"/>
  <c r="T48" i="22"/>
  <c r="S48" i="22"/>
  <c r="R48" i="22"/>
  <c r="Q48" i="22"/>
  <c r="P48" i="22"/>
  <c r="O48" i="22"/>
  <c r="N48" i="22"/>
  <c r="M48" i="22"/>
  <c r="L48" i="22"/>
  <c r="K48" i="22"/>
  <c r="J48" i="22"/>
  <c r="I48" i="22"/>
  <c r="H48" i="22"/>
  <c r="G48" i="22"/>
  <c r="F48" i="22"/>
  <c r="E48" i="22"/>
  <c r="D48" i="22"/>
  <c r="AG47" i="22"/>
  <c r="AF47" i="22"/>
  <c r="AE47" i="22"/>
  <c r="AD47" i="22"/>
  <c r="AC47" i="22"/>
  <c r="AB47" i="22"/>
  <c r="AA47" i="22"/>
  <c r="Z47" i="22"/>
  <c r="Y47" i="22"/>
  <c r="X47" i="22"/>
  <c r="W47" i="22"/>
  <c r="V47" i="22"/>
  <c r="U47" i="22"/>
  <c r="T47" i="22"/>
  <c r="S47" i="22"/>
  <c r="R47" i="22"/>
  <c r="Q47" i="22"/>
  <c r="P47" i="22"/>
  <c r="O47" i="22"/>
  <c r="N47" i="22"/>
  <c r="M47" i="22"/>
  <c r="L47" i="22"/>
  <c r="K47" i="22"/>
  <c r="J47" i="22"/>
  <c r="I47" i="22"/>
  <c r="H47" i="22"/>
  <c r="G47" i="22"/>
  <c r="F47" i="22"/>
  <c r="E47" i="22"/>
  <c r="D47" i="22"/>
  <c r="AG46" i="22"/>
  <c r="AF46" i="22"/>
  <c r="AE46" i="22"/>
  <c r="AD46" i="22"/>
  <c r="AC46" i="22"/>
  <c r="AB46" i="22"/>
  <c r="AA46" i="22"/>
  <c r="Z46" i="22"/>
  <c r="Y46" i="22"/>
  <c r="X46" i="22"/>
  <c r="W46" i="22"/>
  <c r="V46" i="22"/>
  <c r="U46" i="22"/>
  <c r="T46" i="22"/>
  <c r="S46" i="22"/>
  <c r="R46" i="22"/>
  <c r="Q46" i="22"/>
  <c r="P46" i="22"/>
  <c r="O46" i="22"/>
  <c r="N46" i="22"/>
  <c r="M46" i="22"/>
  <c r="L46" i="22"/>
  <c r="K46" i="22"/>
  <c r="J46" i="22"/>
  <c r="I46" i="22"/>
  <c r="H46" i="22"/>
  <c r="G46" i="22"/>
  <c r="F46" i="22"/>
  <c r="E46" i="22"/>
  <c r="D46" i="22"/>
  <c r="AG45" i="22"/>
  <c r="AF45" i="22"/>
  <c r="AE45" i="22"/>
  <c r="AD45" i="22"/>
  <c r="AC45" i="22"/>
  <c r="AB45" i="22"/>
  <c r="AA45" i="22"/>
  <c r="Z45" i="22"/>
  <c r="Y45" i="22"/>
  <c r="X45" i="22"/>
  <c r="W45" i="22"/>
  <c r="V45" i="22"/>
  <c r="U45" i="22"/>
  <c r="T45" i="22"/>
  <c r="S45" i="22"/>
  <c r="R45" i="22"/>
  <c r="Q45" i="22"/>
  <c r="P45" i="22"/>
  <c r="O45" i="22"/>
  <c r="N45" i="22"/>
  <c r="M45" i="22"/>
  <c r="L45" i="22"/>
  <c r="K45" i="22"/>
  <c r="J45" i="22"/>
  <c r="I45" i="22"/>
  <c r="H45" i="22"/>
  <c r="G45" i="22"/>
  <c r="F45" i="22"/>
  <c r="E45" i="22"/>
  <c r="D45" i="22"/>
  <c r="AG44" i="22"/>
  <c r="AF44" i="22"/>
  <c r="AE44" i="22"/>
  <c r="AD44" i="22"/>
  <c r="AC44" i="22"/>
  <c r="AB44" i="22"/>
  <c r="AA44" i="22"/>
  <c r="Z44" i="22"/>
  <c r="Y44" i="22"/>
  <c r="X44" i="22"/>
  <c r="W44" i="22"/>
  <c r="V44" i="22"/>
  <c r="U44" i="22"/>
  <c r="T44" i="22"/>
  <c r="S44" i="22"/>
  <c r="R44" i="22"/>
  <c r="R53" i="22" s="1"/>
  <c r="Q44" i="22"/>
  <c r="P44" i="22"/>
  <c r="O44" i="22"/>
  <c r="N44" i="22"/>
  <c r="M44" i="22"/>
  <c r="L44" i="22"/>
  <c r="K44" i="22"/>
  <c r="J44" i="22"/>
  <c r="I44" i="22"/>
  <c r="H44" i="22"/>
  <c r="G44" i="22"/>
  <c r="F44" i="22"/>
  <c r="E44" i="22"/>
  <c r="D44" i="22"/>
  <c r="AG42" i="22"/>
  <c r="AF42" i="22"/>
  <c r="AE42" i="22"/>
  <c r="AD42" i="22"/>
  <c r="AC42" i="22"/>
  <c r="AB42" i="22"/>
  <c r="AA42" i="22"/>
  <c r="Z42" i="22"/>
  <c r="Y42" i="22"/>
  <c r="X42" i="22"/>
  <c r="W42" i="22"/>
  <c r="V42" i="22"/>
  <c r="U42" i="22"/>
  <c r="T42" i="22"/>
  <c r="S42" i="22"/>
  <c r="R42" i="22"/>
  <c r="Q42" i="22"/>
  <c r="P42" i="22"/>
  <c r="O42" i="22"/>
  <c r="N42" i="22"/>
  <c r="M42" i="22"/>
  <c r="L42" i="22"/>
  <c r="K42" i="22"/>
  <c r="J42" i="22"/>
  <c r="I42" i="22"/>
  <c r="H42" i="22"/>
  <c r="G42" i="22"/>
  <c r="F42" i="22"/>
  <c r="E42" i="22"/>
  <c r="D42" i="22"/>
  <c r="AG41" i="22"/>
  <c r="AF41" i="22"/>
  <c r="AE41" i="22"/>
  <c r="AD41" i="22"/>
  <c r="AC41" i="22"/>
  <c r="AB41" i="22"/>
  <c r="AA41" i="22"/>
  <c r="Z41" i="22"/>
  <c r="Y41" i="22"/>
  <c r="X41" i="22"/>
  <c r="W41" i="22"/>
  <c r="V41" i="22"/>
  <c r="U41" i="22"/>
  <c r="T41" i="22"/>
  <c r="S41" i="22"/>
  <c r="R41" i="22"/>
  <c r="Q41" i="22"/>
  <c r="P41" i="22"/>
  <c r="O41" i="22"/>
  <c r="N41" i="22"/>
  <c r="M41" i="22"/>
  <c r="L41" i="22"/>
  <c r="K41" i="22"/>
  <c r="J41" i="22"/>
  <c r="I41" i="22"/>
  <c r="H41" i="22"/>
  <c r="G41" i="22"/>
  <c r="F41" i="22"/>
  <c r="E41" i="22"/>
  <c r="D41" i="22"/>
  <c r="AG40" i="22"/>
  <c r="AF40" i="22"/>
  <c r="AE40" i="22"/>
  <c r="AD40" i="22"/>
  <c r="AC40" i="22"/>
  <c r="AB40" i="22"/>
  <c r="AA40" i="22"/>
  <c r="Z40" i="22"/>
  <c r="Y40" i="22"/>
  <c r="X40" i="22"/>
  <c r="W40" i="22"/>
  <c r="V40" i="22"/>
  <c r="U40" i="22"/>
  <c r="T40" i="22"/>
  <c r="S40" i="22"/>
  <c r="R40" i="22"/>
  <c r="Q40" i="22"/>
  <c r="P40" i="22"/>
  <c r="O40" i="22"/>
  <c r="N40" i="22"/>
  <c r="M40" i="22"/>
  <c r="L40" i="22"/>
  <c r="K40" i="22"/>
  <c r="J40" i="22"/>
  <c r="I40" i="22"/>
  <c r="H40" i="22"/>
  <c r="G40" i="22"/>
  <c r="F40" i="22"/>
  <c r="E40" i="22"/>
  <c r="D40" i="22"/>
  <c r="AG39" i="22"/>
  <c r="AF39" i="22"/>
  <c r="AE39" i="22"/>
  <c r="AD39" i="22"/>
  <c r="AC39" i="22"/>
  <c r="AB39" i="22"/>
  <c r="AA39" i="22"/>
  <c r="Z39" i="22"/>
  <c r="Y39" i="22"/>
  <c r="X39" i="22"/>
  <c r="W39" i="22"/>
  <c r="V39" i="22"/>
  <c r="U39" i="22"/>
  <c r="T39" i="22"/>
  <c r="S39" i="22"/>
  <c r="R39" i="22"/>
  <c r="Q39" i="22"/>
  <c r="P39" i="22"/>
  <c r="O39" i="22"/>
  <c r="N39" i="22"/>
  <c r="M39" i="22"/>
  <c r="L39" i="22"/>
  <c r="K39" i="22"/>
  <c r="J39" i="22"/>
  <c r="I39" i="22"/>
  <c r="H39" i="22"/>
  <c r="G39" i="22"/>
  <c r="F39" i="22"/>
  <c r="E39" i="22"/>
  <c r="D39" i="22"/>
  <c r="AG38" i="22"/>
  <c r="AF38" i="22"/>
  <c r="AE38" i="22"/>
  <c r="AD38" i="22"/>
  <c r="AC38" i="22"/>
  <c r="AB38" i="22"/>
  <c r="AA38" i="22"/>
  <c r="Z38" i="22"/>
  <c r="Y38" i="22"/>
  <c r="X38" i="22"/>
  <c r="W38" i="22"/>
  <c r="V38" i="22"/>
  <c r="U38" i="22"/>
  <c r="T38" i="22"/>
  <c r="S38" i="22"/>
  <c r="R38" i="22"/>
  <c r="Q38" i="22"/>
  <c r="P38" i="22"/>
  <c r="O38" i="22"/>
  <c r="N38" i="22"/>
  <c r="M38" i="22"/>
  <c r="L38" i="22"/>
  <c r="K38" i="22"/>
  <c r="J38" i="22"/>
  <c r="I38" i="22"/>
  <c r="H38" i="22"/>
  <c r="G38" i="22"/>
  <c r="F38" i="22"/>
  <c r="E38" i="22"/>
  <c r="D38" i="22"/>
  <c r="AG37" i="22"/>
  <c r="AF37" i="22"/>
  <c r="AE37" i="22"/>
  <c r="AD37" i="22"/>
  <c r="AC37" i="22"/>
  <c r="AB37" i="22"/>
  <c r="AA37" i="22"/>
  <c r="Z37" i="22"/>
  <c r="Y37" i="22"/>
  <c r="X37" i="22"/>
  <c r="W37" i="22"/>
  <c r="V37" i="22"/>
  <c r="U37" i="22"/>
  <c r="T37" i="22"/>
  <c r="S37" i="22"/>
  <c r="R37" i="22"/>
  <c r="Q37" i="22"/>
  <c r="P37" i="22"/>
  <c r="O37" i="22"/>
  <c r="N37" i="22"/>
  <c r="M37" i="22"/>
  <c r="L37" i="22"/>
  <c r="K37" i="22"/>
  <c r="J37" i="22"/>
  <c r="I37" i="22"/>
  <c r="H37" i="22"/>
  <c r="G37" i="22"/>
  <c r="F37" i="22"/>
  <c r="E37" i="22"/>
  <c r="D37" i="22"/>
  <c r="AG36" i="22"/>
  <c r="AF36" i="22"/>
  <c r="AE36" i="22"/>
  <c r="AD36" i="22"/>
  <c r="AC36" i="22"/>
  <c r="AB36" i="22"/>
  <c r="AA36" i="22"/>
  <c r="Z36" i="22"/>
  <c r="Y36" i="22"/>
  <c r="X36" i="22"/>
  <c r="W36" i="22"/>
  <c r="V36" i="22"/>
  <c r="U36" i="22"/>
  <c r="T36" i="22"/>
  <c r="S36" i="22"/>
  <c r="R36" i="22"/>
  <c r="Q36" i="22"/>
  <c r="P36" i="22"/>
  <c r="O36" i="22"/>
  <c r="N36" i="22"/>
  <c r="M36" i="22"/>
  <c r="L36" i="22"/>
  <c r="K36" i="22"/>
  <c r="J36" i="22"/>
  <c r="I36" i="22"/>
  <c r="H36" i="22"/>
  <c r="G36" i="22"/>
  <c r="F36" i="22"/>
  <c r="E36" i="22"/>
  <c r="D36" i="22"/>
  <c r="AG35" i="22"/>
  <c r="AF35" i="22"/>
  <c r="AE35" i="22"/>
  <c r="AD35" i="22"/>
  <c r="AC35" i="22"/>
  <c r="AB35" i="22"/>
  <c r="AA35" i="22"/>
  <c r="Z35" i="22"/>
  <c r="Y35" i="22"/>
  <c r="X35" i="22"/>
  <c r="W35" i="22"/>
  <c r="V35" i="22"/>
  <c r="U35" i="22"/>
  <c r="T35" i="22"/>
  <c r="S35" i="22"/>
  <c r="R35" i="22"/>
  <c r="Q35" i="22"/>
  <c r="P35" i="22"/>
  <c r="O35" i="22"/>
  <c r="N35" i="22"/>
  <c r="M35" i="22"/>
  <c r="L35" i="22"/>
  <c r="K35" i="22"/>
  <c r="J35" i="22"/>
  <c r="I35" i="22"/>
  <c r="H35" i="22"/>
  <c r="G35" i="22"/>
  <c r="F35" i="22"/>
  <c r="E35" i="22"/>
  <c r="D35" i="22"/>
  <c r="AG34" i="22"/>
  <c r="AF34" i="22"/>
  <c r="AE34" i="22"/>
  <c r="AD34" i="22"/>
  <c r="AC34" i="22"/>
  <c r="AB34" i="22"/>
  <c r="AA34" i="22"/>
  <c r="Z34" i="22"/>
  <c r="Y34" i="22"/>
  <c r="X34" i="22"/>
  <c r="W34" i="22"/>
  <c r="V34" i="22"/>
  <c r="U34" i="22"/>
  <c r="T34" i="22"/>
  <c r="S34" i="22"/>
  <c r="R34" i="22"/>
  <c r="Q34" i="22"/>
  <c r="P34" i="22"/>
  <c r="O34" i="22"/>
  <c r="N34" i="22"/>
  <c r="M34" i="22"/>
  <c r="L34" i="22"/>
  <c r="K34" i="22"/>
  <c r="J34" i="22"/>
  <c r="I34" i="22"/>
  <c r="H34" i="22"/>
  <c r="G34" i="22"/>
  <c r="F34" i="22"/>
  <c r="E34" i="22"/>
  <c r="D34" i="22"/>
  <c r="AG52" i="24"/>
  <c r="AF52" i="24"/>
  <c r="AE52" i="24"/>
  <c r="AD52" i="24"/>
  <c r="AC52" i="24"/>
  <c r="AB52" i="24"/>
  <c r="AA52" i="24"/>
  <c r="Z52" i="24"/>
  <c r="Y52" i="24"/>
  <c r="X52" i="24"/>
  <c r="W52" i="24"/>
  <c r="V52" i="24"/>
  <c r="U52" i="24"/>
  <c r="T52" i="24"/>
  <c r="S52" i="24"/>
  <c r="R52" i="24"/>
  <c r="Q52" i="24"/>
  <c r="P52" i="24"/>
  <c r="O52" i="24"/>
  <c r="N52" i="24"/>
  <c r="M52" i="24"/>
  <c r="L52" i="24"/>
  <c r="K52" i="24"/>
  <c r="J52" i="24"/>
  <c r="H52" i="24"/>
  <c r="G52" i="24"/>
  <c r="F52" i="24"/>
  <c r="E52" i="24"/>
  <c r="D52" i="24"/>
  <c r="AG51" i="24"/>
  <c r="AF51" i="24"/>
  <c r="AE51" i="24"/>
  <c r="AD51" i="24"/>
  <c r="AC51" i="24"/>
  <c r="AB51" i="24"/>
  <c r="AA51" i="24"/>
  <c r="Z51" i="24"/>
  <c r="Y51" i="24"/>
  <c r="X51" i="24"/>
  <c r="W51" i="24"/>
  <c r="V51" i="24"/>
  <c r="U51" i="24"/>
  <c r="T51" i="24"/>
  <c r="S51" i="24"/>
  <c r="R51" i="24"/>
  <c r="Q51" i="24"/>
  <c r="P51" i="24"/>
  <c r="O51" i="24"/>
  <c r="N51" i="24"/>
  <c r="M51" i="24"/>
  <c r="L51" i="24"/>
  <c r="K51" i="24"/>
  <c r="J51" i="24"/>
  <c r="I51" i="24"/>
  <c r="H51" i="24"/>
  <c r="G51" i="24"/>
  <c r="F51" i="24"/>
  <c r="E51" i="24"/>
  <c r="AG49" i="24"/>
  <c r="AF49" i="24"/>
  <c r="AE49" i="24"/>
  <c r="AD49" i="24"/>
  <c r="AC49" i="24"/>
  <c r="AB49" i="24"/>
  <c r="AA49" i="24"/>
  <c r="Z49" i="24"/>
  <c r="Y49" i="24"/>
  <c r="X49" i="24"/>
  <c r="W49" i="24"/>
  <c r="V49" i="24"/>
  <c r="U49" i="24"/>
  <c r="T49" i="24"/>
  <c r="S49" i="24"/>
  <c r="R49" i="24"/>
  <c r="Q49" i="24"/>
  <c r="P49" i="24"/>
  <c r="O49" i="24"/>
  <c r="N49" i="24"/>
  <c r="M49" i="24"/>
  <c r="L49" i="24"/>
  <c r="K49" i="24"/>
  <c r="J49" i="24"/>
  <c r="I49" i="24"/>
  <c r="H49" i="24"/>
  <c r="G49" i="24"/>
  <c r="F49" i="24"/>
  <c r="E49" i="24"/>
  <c r="D49" i="24"/>
  <c r="AG48" i="24"/>
  <c r="AF48" i="24"/>
  <c r="AE48" i="24"/>
  <c r="AD48" i="24"/>
  <c r="AC48" i="24"/>
  <c r="AB48" i="24"/>
  <c r="AA48" i="24"/>
  <c r="Z48" i="24"/>
  <c r="Y48" i="24"/>
  <c r="X48" i="24"/>
  <c r="W48" i="24"/>
  <c r="V48" i="24"/>
  <c r="U48" i="24"/>
  <c r="T48" i="24"/>
  <c r="S48" i="24"/>
  <c r="R48" i="24"/>
  <c r="Q48" i="24"/>
  <c r="P48" i="24"/>
  <c r="O48" i="24"/>
  <c r="N48" i="24"/>
  <c r="M48" i="24"/>
  <c r="L48" i="24"/>
  <c r="K48" i="24"/>
  <c r="J48" i="24"/>
  <c r="I48" i="24"/>
  <c r="H48" i="24"/>
  <c r="G48" i="24"/>
  <c r="F48" i="24"/>
  <c r="E48" i="24"/>
  <c r="D48" i="24"/>
  <c r="AG47" i="24"/>
  <c r="AF47" i="24"/>
  <c r="AE47" i="24"/>
  <c r="AD47" i="24"/>
  <c r="AC47" i="24"/>
  <c r="AB47" i="24"/>
  <c r="AA47" i="24"/>
  <c r="Z47" i="24"/>
  <c r="Y47" i="24"/>
  <c r="X47" i="24"/>
  <c r="W47" i="24"/>
  <c r="V47" i="24"/>
  <c r="U47" i="24"/>
  <c r="T47" i="24"/>
  <c r="S47" i="24"/>
  <c r="R47" i="24"/>
  <c r="Q47" i="24"/>
  <c r="P47" i="24"/>
  <c r="O47" i="24"/>
  <c r="N47" i="24"/>
  <c r="M47" i="24"/>
  <c r="L47" i="24"/>
  <c r="K47" i="24"/>
  <c r="J47" i="24"/>
  <c r="I47" i="24"/>
  <c r="H47" i="24"/>
  <c r="G47" i="24"/>
  <c r="E47" i="24"/>
  <c r="D47" i="24"/>
  <c r="AG46" i="24"/>
  <c r="AF46" i="24"/>
  <c r="AE46" i="24"/>
  <c r="AD46" i="24"/>
  <c r="AC46" i="24"/>
  <c r="AB46" i="24"/>
  <c r="AA46" i="24"/>
  <c r="Z46" i="24"/>
  <c r="Y46" i="24"/>
  <c r="X46" i="24"/>
  <c r="W46" i="24"/>
  <c r="V46" i="24"/>
  <c r="U46" i="24"/>
  <c r="T46" i="24"/>
  <c r="S46" i="24"/>
  <c r="R46" i="24"/>
  <c r="Q46" i="24"/>
  <c r="P46" i="24"/>
  <c r="O46" i="24"/>
  <c r="N46" i="24"/>
  <c r="M46" i="24"/>
  <c r="L46" i="24"/>
  <c r="K46" i="24"/>
  <c r="J46" i="24"/>
  <c r="I46" i="24"/>
  <c r="H46" i="24"/>
  <c r="G46" i="24"/>
  <c r="F46" i="24"/>
  <c r="E46" i="24"/>
  <c r="D46" i="24"/>
  <c r="AG45" i="24"/>
  <c r="AF45" i="24"/>
  <c r="AE45" i="24"/>
  <c r="AD45" i="24"/>
  <c r="AC45" i="24"/>
  <c r="AB45" i="24"/>
  <c r="AA45" i="24"/>
  <c r="Z45" i="24"/>
  <c r="Y45" i="24"/>
  <c r="X45" i="24"/>
  <c r="W45" i="24"/>
  <c r="V45" i="24"/>
  <c r="U45" i="24"/>
  <c r="T45" i="24"/>
  <c r="S45" i="24"/>
  <c r="R45" i="24"/>
  <c r="Q45" i="24"/>
  <c r="P45" i="24"/>
  <c r="O45" i="24"/>
  <c r="N45" i="24"/>
  <c r="M45" i="24"/>
  <c r="L45" i="24"/>
  <c r="K45" i="24"/>
  <c r="J45" i="24"/>
  <c r="I45" i="24"/>
  <c r="H45" i="24"/>
  <c r="G45" i="24"/>
  <c r="F45" i="24"/>
  <c r="E45" i="24"/>
  <c r="D45" i="24"/>
  <c r="AG44" i="24"/>
  <c r="AF44" i="24"/>
  <c r="AE44" i="24"/>
  <c r="AD44" i="24"/>
  <c r="AC44" i="24"/>
  <c r="AB44" i="24"/>
  <c r="AA44" i="24"/>
  <c r="Z44" i="24"/>
  <c r="Y44" i="24"/>
  <c r="X44" i="24"/>
  <c r="W44" i="24"/>
  <c r="V44" i="24"/>
  <c r="U44" i="24"/>
  <c r="T44" i="24"/>
  <c r="S44" i="24"/>
  <c r="R44" i="24"/>
  <c r="Q44" i="24"/>
  <c r="P44" i="24"/>
  <c r="O44" i="24"/>
  <c r="N44" i="24"/>
  <c r="M44" i="24"/>
  <c r="L44" i="24"/>
  <c r="K44" i="24"/>
  <c r="J44" i="24"/>
  <c r="I44" i="24"/>
  <c r="H44" i="24"/>
  <c r="G44" i="24"/>
  <c r="F44" i="24"/>
  <c r="E44" i="24"/>
  <c r="D44" i="24"/>
  <c r="AG42" i="24"/>
  <c r="AF42" i="24"/>
  <c r="AE42" i="24"/>
  <c r="AD42" i="24"/>
  <c r="AC42" i="24"/>
  <c r="AB42" i="24"/>
  <c r="AA42" i="24"/>
  <c r="Z42" i="24"/>
  <c r="Y42" i="24"/>
  <c r="X42" i="24"/>
  <c r="W42" i="24"/>
  <c r="V42" i="24"/>
  <c r="U42" i="24"/>
  <c r="T42" i="24"/>
  <c r="S42" i="24"/>
  <c r="R42" i="24"/>
  <c r="Q42" i="24"/>
  <c r="P42" i="24"/>
  <c r="O42" i="24"/>
  <c r="N42" i="24"/>
  <c r="M42" i="24"/>
  <c r="L42" i="24"/>
  <c r="K42" i="24"/>
  <c r="J42" i="24"/>
  <c r="I42" i="24"/>
  <c r="H42" i="24"/>
  <c r="G42" i="24"/>
  <c r="F42" i="24"/>
  <c r="E42" i="24"/>
  <c r="D42" i="24"/>
  <c r="AG41" i="24"/>
  <c r="AF41" i="24"/>
  <c r="AE41" i="24"/>
  <c r="AD41" i="24"/>
  <c r="AC41" i="24"/>
  <c r="AB41" i="24"/>
  <c r="AA41" i="24"/>
  <c r="Z41" i="24"/>
  <c r="Y41" i="24"/>
  <c r="X41" i="24"/>
  <c r="W41" i="24"/>
  <c r="V41" i="24"/>
  <c r="U41" i="24"/>
  <c r="T41" i="24"/>
  <c r="S41" i="24"/>
  <c r="R41" i="24"/>
  <c r="Q41" i="24"/>
  <c r="P41" i="24"/>
  <c r="O41" i="24"/>
  <c r="N41" i="24"/>
  <c r="M41" i="24"/>
  <c r="L41" i="24"/>
  <c r="K41" i="24"/>
  <c r="J41" i="24"/>
  <c r="I41" i="24"/>
  <c r="H41" i="24"/>
  <c r="G41" i="24"/>
  <c r="F41" i="24"/>
  <c r="E41" i="24"/>
  <c r="D41" i="24"/>
  <c r="AG40" i="24"/>
  <c r="AF40" i="24"/>
  <c r="AE40" i="24"/>
  <c r="AD40" i="24"/>
  <c r="AC40" i="24"/>
  <c r="AB40" i="24"/>
  <c r="AA40" i="24"/>
  <c r="Z40" i="24"/>
  <c r="Y40" i="24"/>
  <c r="X40" i="24"/>
  <c r="W40" i="24"/>
  <c r="V40" i="24"/>
  <c r="U40" i="24"/>
  <c r="T40" i="24"/>
  <c r="S40" i="24"/>
  <c r="R40" i="24"/>
  <c r="Q40" i="24"/>
  <c r="P40" i="24"/>
  <c r="O40" i="24"/>
  <c r="N40" i="24"/>
  <c r="M40" i="24"/>
  <c r="L40" i="24"/>
  <c r="K40" i="24"/>
  <c r="J40" i="24"/>
  <c r="I40" i="24"/>
  <c r="H40" i="24"/>
  <c r="G40" i="24"/>
  <c r="F40" i="24"/>
  <c r="E40" i="24"/>
  <c r="D40" i="24"/>
  <c r="AG39" i="24"/>
  <c r="AF39" i="24"/>
  <c r="AE39" i="24"/>
  <c r="AD39" i="24"/>
  <c r="AC39" i="24"/>
  <c r="AB39" i="24"/>
  <c r="AA39" i="24"/>
  <c r="Z39" i="24"/>
  <c r="Y39" i="24"/>
  <c r="X39" i="24"/>
  <c r="W39" i="24"/>
  <c r="V39" i="24"/>
  <c r="U39" i="24"/>
  <c r="T39" i="24"/>
  <c r="S39" i="24"/>
  <c r="R39" i="24"/>
  <c r="Q39" i="24"/>
  <c r="P39" i="24"/>
  <c r="O39" i="24"/>
  <c r="N39" i="24"/>
  <c r="M39" i="24"/>
  <c r="L39" i="24"/>
  <c r="K39" i="24"/>
  <c r="J39" i="24"/>
  <c r="I39" i="24"/>
  <c r="H39" i="24"/>
  <c r="G39" i="24"/>
  <c r="F39" i="24"/>
  <c r="E39" i="24"/>
  <c r="D39" i="24"/>
  <c r="AG38" i="24"/>
  <c r="AF38" i="24"/>
  <c r="AE38" i="24"/>
  <c r="AD38" i="24"/>
  <c r="AC38" i="24"/>
  <c r="AB38" i="24"/>
  <c r="AA38" i="24"/>
  <c r="Z38" i="24"/>
  <c r="Y38" i="24"/>
  <c r="X38" i="24"/>
  <c r="W38" i="24"/>
  <c r="V38" i="24"/>
  <c r="U38" i="24"/>
  <c r="T38" i="24"/>
  <c r="S38" i="24"/>
  <c r="R38" i="24"/>
  <c r="Q38" i="24"/>
  <c r="P38" i="24"/>
  <c r="O38" i="24"/>
  <c r="N38" i="24"/>
  <c r="M38" i="24"/>
  <c r="L38" i="24"/>
  <c r="K38" i="24"/>
  <c r="J38" i="24"/>
  <c r="I38" i="24"/>
  <c r="H38" i="24"/>
  <c r="G38" i="24"/>
  <c r="F38" i="24"/>
  <c r="E38" i="24"/>
  <c r="D38" i="24"/>
  <c r="AG37" i="24"/>
  <c r="AF37" i="24"/>
  <c r="AE37" i="24"/>
  <c r="AD37" i="24"/>
  <c r="AC37" i="24"/>
  <c r="AB37" i="24"/>
  <c r="AA37" i="24"/>
  <c r="Z37" i="24"/>
  <c r="Y37" i="24"/>
  <c r="X37" i="24"/>
  <c r="W37" i="24"/>
  <c r="V37" i="24"/>
  <c r="U37" i="24"/>
  <c r="T37" i="24"/>
  <c r="S37" i="24"/>
  <c r="R37" i="24"/>
  <c r="Q37" i="24"/>
  <c r="P37" i="24"/>
  <c r="O37" i="24"/>
  <c r="N37" i="24"/>
  <c r="M37" i="24"/>
  <c r="L37" i="24"/>
  <c r="K37" i="24"/>
  <c r="J37" i="24"/>
  <c r="I37" i="24"/>
  <c r="H37" i="24"/>
  <c r="G37" i="24"/>
  <c r="F37" i="24"/>
  <c r="E37" i="24"/>
  <c r="D37" i="24"/>
  <c r="AG36" i="24"/>
  <c r="AF36" i="24"/>
  <c r="AE36" i="24"/>
  <c r="AD36" i="24"/>
  <c r="AC36" i="24"/>
  <c r="AB36" i="24"/>
  <c r="AA36" i="24"/>
  <c r="Z36" i="24"/>
  <c r="Y36" i="24"/>
  <c r="X36" i="24"/>
  <c r="W36" i="24"/>
  <c r="V36" i="24"/>
  <c r="U36" i="24"/>
  <c r="T36" i="24"/>
  <c r="S36" i="24"/>
  <c r="R36" i="24"/>
  <c r="Q36" i="24"/>
  <c r="P36" i="24"/>
  <c r="O36" i="24"/>
  <c r="N36" i="24"/>
  <c r="M36" i="24"/>
  <c r="L36" i="24"/>
  <c r="K36" i="24"/>
  <c r="J36" i="24"/>
  <c r="I36" i="24"/>
  <c r="H36" i="24"/>
  <c r="G36" i="24"/>
  <c r="F36" i="24"/>
  <c r="E36" i="24"/>
  <c r="D36" i="24"/>
  <c r="AG35" i="24"/>
  <c r="AF35" i="24"/>
  <c r="AE35" i="24"/>
  <c r="AD35" i="24"/>
  <c r="AC35" i="24"/>
  <c r="AB35" i="24"/>
  <c r="AA35" i="24"/>
  <c r="Z35" i="24"/>
  <c r="Y35" i="24"/>
  <c r="X35" i="24"/>
  <c r="W35" i="24"/>
  <c r="V35" i="24"/>
  <c r="U35" i="24"/>
  <c r="T35" i="24"/>
  <c r="S35" i="24"/>
  <c r="R35" i="24"/>
  <c r="Q35" i="24"/>
  <c r="P35" i="24"/>
  <c r="O35" i="24"/>
  <c r="N35" i="24"/>
  <c r="M35" i="24"/>
  <c r="L35" i="24"/>
  <c r="K35" i="24"/>
  <c r="J35" i="24"/>
  <c r="I35" i="24"/>
  <c r="H35" i="24"/>
  <c r="G35" i="24"/>
  <c r="F35" i="24"/>
  <c r="E35" i="24"/>
  <c r="D35" i="24"/>
  <c r="AG34" i="24"/>
  <c r="AF34" i="24"/>
  <c r="AE34" i="24"/>
  <c r="AD34" i="24"/>
  <c r="AC34" i="24"/>
  <c r="AB34" i="24"/>
  <c r="AA34" i="24"/>
  <c r="Z34" i="24"/>
  <c r="Y34" i="24"/>
  <c r="X34" i="24"/>
  <c r="W34" i="24"/>
  <c r="V34" i="24"/>
  <c r="U34" i="24"/>
  <c r="T34" i="24"/>
  <c r="S34" i="24"/>
  <c r="R34" i="24"/>
  <c r="Q34" i="24"/>
  <c r="P34" i="24"/>
  <c r="O34" i="24"/>
  <c r="N34" i="24"/>
  <c r="M34" i="24"/>
  <c r="L34" i="24"/>
  <c r="K34" i="24"/>
  <c r="J34" i="24"/>
  <c r="I34" i="24"/>
  <c r="H34" i="24"/>
  <c r="G34" i="24"/>
  <c r="F34" i="24"/>
  <c r="E34" i="24"/>
  <c r="D34" i="24"/>
  <c r="AG52" i="27"/>
  <c r="AF52" i="27"/>
  <c r="AE52" i="27"/>
  <c r="AD52" i="27"/>
  <c r="AC52" i="27"/>
  <c r="AB52" i="27"/>
  <c r="AA52" i="27"/>
  <c r="Z52" i="27"/>
  <c r="Y52" i="27"/>
  <c r="X52" i="27"/>
  <c r="W52" i="27"/>
  <c r="V52" i="27"/>
  <c r="U52" i="27"/>
  <c r="T52" i="27"/>
  <c r="S52" i="27"/>
  <c r="R52" i="27"/>
  <c r="Q52" i="27"/>
  <c r="P52" i="27"/>
  <c r="O52" i="27"/>
  <c r="N52" i="27"/>
  <c r="M52" i="27"/>
  <c r="L52" i="27"/>
  <c r="K52" i="27"/>
  <c r="J52" i="27"/>
  <c r="H52" i="27"/>
  <c r="G52" i="27"/>
  <c r="F52" i="27"/>
  <c r="E52" i="27"/>
  <c r="D52" i="27"/>
  <c r="AG51" i="27"/>
  <c r="AF51" i="27"/>
  <c r="AE51" i="27"/>
  <c r="AD51" i="27"/>
  <c r="AC51" i="27"/>
  <c r="AB51" i="27"/>
  <c r="AA51" i="27"/>
  <c r="Z51" i="27"/>
  <c r="Y51" i="27"/>
  <c r="X51" i="27"/>
  <c r="W51" i="27"/>
  <c r="V51" i="27"/>
  <c r="U51" i="27"/>
  <c r="T51" i="27"/>
  <c r="S51" i="27"/>
  <c r="R51" i="27"/>
  <c r="Q51" i="27"/>
  <c r="P51" i="27"/>
  <c r="O51" i="27"/>
  <c r="N51" i="27"/>
  <c r="M51" i="27"/>
  <c r="L51" i="27"/>
  <c r="K51" i="27"/>
  <c r="J51" i="27"/>
  <c r="I51" i="27"/>
  <c r="H51" i="27"/>
  <c r="G51" i="27"/>
  <c r="F51" i="27"/>
  <c r="E51" i="27"/>
  <c r="AG49" i="27"/>
  <c r="AF49" i="27"/>
  <c r="AE49" i="27"/>
  <c r="AD49" i="27"/>
  <c r="AC49" i="27"/>
  <c r="AB49" i="27"/>
  <c r="AA49" i="27"/>
  <c r="Z49" i="27"/>
  <c r="Y49" i="27"/>
  <c r="X49" i="27"/>
  <c r="W49" i="27"/>
  <c r="V49" i="27"/>
  <c r="U49" i="27"/>
  <c r="T49" i="27"/>
  <c r="S49" i="27"/>
  <c r="R49" i="27"/>
  <c r="Q49" i="27"/>
  <c r="P49" i="27"/>
  <c r="O49" i="27"/>
  <c r="N49" i="27"/>
  <c r="M49" i="27"/>
  <c r="L49" i="27"/>
  <c r="K49" i="27"/>
  <c r="J49" i="27"/>
  <c r="I49" i="27"/>
  <c r="H49" i="27"/>
  <c r="G49" i="27"/>
  <c r="F49" i="27"/>
  <c r="E49" i="27"/>
  <c r="D49" i="27"/>
  <c r="AG48" i="27"/>
  <c r="AF48" i="27"/>
  <c r="AE48" i="27"/>
  <c r="AD48" i="27"/>
  <c r="AC48" i="27"/>
  <c r="AB48" i="27"/>
  <c r="AA48" i="27"/>
  <c r="Z48" i="27"/>
  <c r="Y48" i="27"/>
  <c r="X48" i="27"/>
  <c r="W48" i="27"/>
  <c r="V48" i="27"/>
  <c r="U48" i="27"/>
  <c r="T48" i="27"/>
  <c r="S48" i="27"/>
  <c r="R48" i="27"/>
  <c r="Q48" i="27"/>
  <c r="P48" i="27"/>
  <c r="O48" i="27"/>
  <c r="N48" i="27"/>
  <c r="M48" i="27"/>
  <c r="L48" i="27"/>
  <c r="K48" i="27"/>
  <c r="J48" i="27"/>
  <c r="I48" i="27"/>
  <c r="H48" i="27"/>
  <c r="G48" i="27"/>
  <c r="F48" i="27"/>
  <c r="E48" i="27"/>
  <c r="D48" i="27"/>
  <c r="AG47" i="27"/>
  <c r="AF47" i="27"/>
  <c r="AE47" i="27"/>
  <c r="AD47" i="27"/>
  <c r="AC47" i="27"/>
  <c r="AB47" i="27"/>
  <c r="AA47" i="27"/>
  <c r="Z47" i="27"/>
  <c r="Y47" i="27"/>
  <c r="X47" i="27"/>
  <c r="W47" i="27"/>
  <c r="V47" i="27"/>
  <c r="U47" i="27"/>
  <c r="T47" i="27"/>
  <c r="S47" i="27"/>
  <c r="R47" i="27"/>
  <c r="Q47" i="27"/>
  <c r="P47" i="27"/>
  <c r="O47" i="27"/>
  <c r="N47" i="27"/>
  <c r="M47" i="27"/>
  <c r="L47" i="27"/>
  <c r="K47" i="27"/>
  <c r="J47" i="27"/>
  <c r="I47" i="27"/>
  <c r="H47" i="27"/>
  <c r="G47" i="27"/>
  <c r="F47" i="27"/>
  <c r="E47" i="27"/>
  <c r="D47" i="27"/>
  <c r="AG46" i="27"/>
  <c r="AF46" i="27"/>
  <c r="AE46" i="27"/>
  <c r="AD46" i="27"/>
  <c r="AC46" i="27"/>
  <c r="AB46" i="27"/>
  <c r="AA46" i="27"/>
  <c r="Z46" i="27"/>
  <c r="Y46" i="27"/>
  <c r="X46" i="27"/>
  <c r="W46" i="27"/>
  <c r="V46" i="27"/>
  <c r="U46" i="27"/>
  <c r="T46" i="27"/>
  <c r="S46" i="27"/>
  <c r="R46" i="27"/>
  <c r="Q46" i="27"/>
  <c r="P46" i="27"/>
  <c r="O46" i="27"/>
  <c r="N46" i="27"/>
  <c r="M46" i="27"/>
  <c r="L46" i="27"/>
  <c r="K46" i="27"/>
  <c r="J46" i="27"/>
  <c r="I46" i="27"/>
  <c r="H46" i="27"/>
  <c r="G46" i="27"/>
  <c r="F46" i="27"/>
  <c r="E46" i="27"/>
  <c r="D46" i="27"/>
  <c r="AG45" i="27"/>
  <c r="AF45" i="27"/>
  <c r="AE45" i="27"/>
  <c r="AD45" i="27"/>
  <c r="AC45" i="27"/>
  <c r="AB45" i="27"/>
  <c r="AA45" i="27"/>
  <c r="Z45" i="27"/>
  <c r="Y45" i="27"/>
  <c r="X45" i="27"/>
  <c r="W45" i="27"/>
  <c r="V45" i="27"/>
  <c r="U45" i="27"/>
  <c r="T45" i="27"/>
  <c r="S45" i="27"/>
  <c r="R45" i="27"/>
  <c r="Q45" i="27"/>
  <c r="P45" i="27"/>
  <c r="O45" i="27"/>
  <c r="N45" i="27"/>
  <c r="M45" i="27"/>
  <c r="L45" i="27"/>
  <c r="K45" i="27"/>
  <c r="J45" i="27"/>
  <c r="I45" i="27"/>
  <c r="H45" i="27"/>
  <c r="G45" i="27"/>
  <c r="F45" i="27"/>
  <c r="E45" i="27"/>
  <c r="D45" i="27"/>
  <c r="AG44" i="27"/>
  <c r="AF44" i="27"/>
  <c r="AE44" i="27"/>
  <c r="AD44" i="27"/>
  <c r="AD53" i="27" s="1"/>
  <c r="AC44" i="27"/>
  <c r="AB44" i="27"/>
  <c r="AA44" i="27"/>
  <c r="Z44" i="27"/>
  <c r="Y44" i="27"/>
  <c r="X44" i="27"/>
  <c r="W44" i="27"/>
  <c r="V44" i="27"/>
  <c r="U44" i="27"/>
  <c r="T44" i="27"/>
  <c r="S44" i="27"/>
  <c r="R44" i="27"/>
  <c r="Q44" i="27"/>
  <c r="P44" i="27"/>
  <c r="O44" i="27"/>
  <c r="N44" i="27"/>
  <c r="N53" i="27" s="1"/>
  <c r="M44" i="27"/>
  <c r="L44" i="27"/>
  <c r="K44" i="27"/>
  <c r="J44" i="27"/>
  <c r="I44" i="27"/>
  <c r="H44" i="27"/>
  <c r="G44" i="27"/>
  <c r="F44" i="27"/>
  <c r="F53" i="27" s="1"/>
  <c r="E44" i="27"/>
  <c r="D44" i="27"/>
  <c r="AG42" i="27"/>
  <c r="AF42" i="27"/>
  <c r="AE42" i="27"/>
  <c r="AD42" i="27"/>
  <c r="AC42" i="27"/>
  <c r="AB42" i="27"/>
  <c r="AA42" i="27"/>
  <c r="Z42" i="27"/>
  <c r="Y42" i="27"/>
  <c r="X42" i="27"/>
  <c r="W42" i="27"/>
  <c r="V42" i="27"/>
  <c r="U42" i="27"/>
  <c r="T42" i="27"/>
  <c r="S42" i="27"/>
  <c r="R42" i="27"/>
  <c r="Q42" i="27"/>
  <c r="P42" i="27"/>
  <c r="O42" i="27"/>
  <c r="N42" i="27"/>
  <c r="M42" i="27"/>
  <c r="L42" i="27"/>
  <c r="K42" i="27"/>
  <c r="J42" i="27"/>
  <c r="I42" i="27"/>
  <c r="H42" i="27"/>
  <c r="G42" i="27"/>
  <c r="F42" i="27"/>
  <c r="E42" i="27"/>
  <c r="D42" i="27"/>
  <c r="AG41" i="27"/>
  <c r="AF41" i="27"/>
  <c r="AE41" i="27"/>
  <c r="AD41" i="27"/>
  <c r="AC41" i="27"/>
  <c r="AB41" i="27"/>
  <c r="AA41" i="27"/>
  <c r="Z41" i="27"/>
  <c r="Y41" i="27"/>
  <c r="X41" i="27"/>
  <c r="W41" i="27"/>
  <c r="V41" i="27"/>
  <c r="U41" i="27"/>
  <c r="T41" i="27"/>
  <c r="S41" i="27"/>
  <c r="R41" i="27"/>
  <c r="Q41" i="27"/>
  <c r="P41" i="27"/>
  <c r="O41" i="27"/>
  <c r="N41" i="27"/>
  <c r="M41" i="27"/>
  <c r="L41" i="27"/>
  <c r="K41" i="27"/>
  <c r="J41" i="27"/>
  <c r="I41" i="27"/>
  <c r="H41" i="27"/>
  <c r="G41" i="27"/>
  <c r="F41" i="27"/>
  <c r="E41" i="27"/>
  <c r="D41" i="27"/>
  <c r="AG40" i="27"/>
  <c r="AF40" i="27"/>
  <c r="AE40" i="27"/>
  <c r="AD40" i="27"/>
  <c r="AC40" i="27"/>
  <c r="AB40" i="27"/>
  <c r="AA40" i="27"/>
  <c r="Z40" i="27"/>
  <c r="Y40" i="27"/>
  <c r="X40" i="27"/>
  <c r="W40" i="27"/>
  <c r="V40" i="27"/>
  <c r="U40" i="27"/>
  <c r="T40" i="27"/>
  <c r="S40" i="27"/>
  <c r="R40" i="27"/>
  <c r="Q40" i="27"/>
  <c r="P40" i="27"/>
  <c r="O40" i="27"/>
  <c r="N40" i="27"/>
  <c r="M40" i="27"/>
  <c r="L40" i="27"/>
  <c r="K40" i="27"/>
  <c r="J40" i="27"/>
  <c r="I40" i="27"/>
  <c r="H40" i="27"/>
  <c r="G40" i="27"/>
  <c r="F40" i="27"/>
  <c r="E40" i="27"/>
  <c r="D40" i="27"/>
  <c r="AG39" i="27"/>
  <c r="AF39" i="27"/>
  <c r="AE39" i="27"/>
  <c r="AD39" i="27"/>
  <c r="AC39" i="27"/>
  <c r="AB39" i="27"/>
  <c r="AA39" i="27"/>
  <c r="Z39" i="27"/>
  <c r="Y39" i="27"/>
  <c r="X39" i="27"/>
  <c r="W39" i="27"/>
  <c r="V39" i="27"/>
  <c r="U39" i="27"/>
  <c r="T39" i="27"/>
  <c r="S39" i="27"/>
  <c r="R39" i="27"/>
  <c r="Q39" i="27"/>
  <c r="P39" i="27"/>
  <c r="O39" i="27"/>
  <c r="N39" i="27"/>
  <c r="M39" i="27"/>
  <c r="L39" i="27"/>
  <c r="K39" i="27"/>
  <c r="J39" i="27"/>
  <c r="I39" i="27"/>
  <c r="H39" i="27"/>
  <c r="G39" i="27"/>
  <c r="F39" i="27"/>
  <c r="E39" i="27"/>
  <c r="D39" i="27"/>
  <c r="AG38" i="27"/>
  <c r="AF38" i="27"/>
  <c r="AE38" i="27"/>
  <c r="AD38" i="27"/>
  <c r="AC38" i="27"/>
  <c r="AB38" i="27"/>
  <c r="AA38" i="27"/>
  <c r="Z38" i="27"/>
  <c r="Y38" i="27"/>
  <c r="X38" i="27"/>
  <c r="W38" i="27"/>
  <c r="V38" i="27"/>
  <c r="U38" i="27"/>
  <c r="T38" i="27"/>
  <c r="S38" i="27"/>
  <c r="R38" i="27"/>
  <c r="Q38" i="27"/>
  <c r="P38" i="27"/>
  <c r="O38" i="27"/>
  <c r="N38" i="27"/>
  <c r="M38" i="27"/>
  <c r="L38" i="27"/>
  <c r="K38" i="27"/>
  <c r="J38" i="27"/>
  <c r="I38" i="27"/>
  <c r="H38" i="27"/>
  <c r="G38" i="27"/>
  <c r="F38" i="27"/>
  <c r="E38" i="27"/>
  <c r="D38" i="27"/>
  <c r="AG37" i="27"/>
  <c r="AF37" i="27"/>
  <c r="AE37" i="27"/>
  <c r="AD37" i="27"/>
  <c r="AC37" i="27"/>
  <c r="AB37" i="27"/>
  <c r="AA37" i="27"/>
  <c r="Z37" i="27"/>
  <c r="Y37" i="27"/>
  <c r="X37" i="27"/>
  <c r="W37" i="27"/>
  <c r="V37" i="27"/>
  <c r="U37" i="27"/>
  <c r="T37" i="27"/>
  <c r="S37" i="27"/>
  <c r="R37" i="27"/>
  <c r="Q37" i="27"/>
  <c r="P37" i="27"/>
  <c r="O37" i="27"/>
  <c r="N37" i="27"/>
  <c r="M37" i="27"/>
  <c r="L37" i="27"/>
  <c r="K37" i="27"/>
  <c r="J37" i="27"/>
  <c r="I37" i="27"/>
  <c r="H37" i="27"/>
  <c r="G37" i="27"/>
  <c r="F37" i="27"/>
  <c r="E37" i="27"/>
  <c r="D37" i="27"/>
  <c r="AG36" i="27"/>
  <c r="AF36" i="27"/>
  <c r="AE36" i="27"/>
  <c r="AD36" i="27"/>
  <c r="AC36" i="27"/>
  <c r="AB36" i="27"/>
  <c r="AA36" i="27"/>
  <c r="Z36" i="27"/>
  <c r="Y36" i="27"/>
  <c r="X36" i="27"/>
  <c r="W36" i="27"/>
  <c r="V36" i="27"/>
  <c r="U36" i="27"/>
  <c r="T36" i="27"/>
  <c r="S36" i="27"/>
  <c r="R36" i="27"/>
  <c r="Q36" i="27"/>
  <c r="P36" i="27"/>
  <c r="O36" i="27"/>
  <c r="N36" i="27"/>
  <c r="M36" i="27"/>
  <c r="L36" i="27"/>
  <c r="K36" i="27"/>
  <c r="J36" i="27"/>
  <c r="I36" i="27"/>
  <c r="H36" i="27"/>
  <c r="G36" i="27"/>
  <c r="F36" i="27"/>
  <c r="E36" i="27"/>
  <c r="D36" i="27"/>
  <c r="AG35" i="27"/>
  <c r="AF35" i="27"/>
  <c r="AE35" i="27"/>
  <c r="AD35" i="27"/>
  <c r="AC35" i="27"/>
  <c r="AB35" i="27"/>
  <c r="AA35" i="27"/>
  <c r="Z35" i="27"/>
  <c r="Y35" i="27"/>
  <c r="X35" i="27"/>
  <c r="W35" i="27"/>
  <c r="V35" i="27"/>
  <c r="U35" i="27"/>
  <c r="T35" i="27"/>
  <c r="S35" i="27"/>
  <c r="R35" i="27"/>
  <c r="Q35" i="27"/>
  <c r="P35" i="27"/>
  <c r="O35" i="27"/>
  <c r="N35" i="27"/>
  <c r="M35" i="27"/>
  <c r="L35" i="27"/>
  <c r="K35" i="27"/>
  <c r="J35" i="27"/>
  <c r="I35" i="27"/>
  <c r="H35" i="27"/>
  <c r="G35" i="27"/>
  <c r="F35" i="27"/>
  <c r="E35" i="27"/>
  <c r="D35" i="27"/>
  <c r="AG34" i="27"/>
  <c r="AF34" i="27"/>
  <c r="AE34" i="27"/>
  <c r="AD34" i="27"/>
  <c r="AC34" i="27"/>
  <c r="AB34" i="27"/>
  <c r="AA34" i="27"/>
  <c r="Z34" i="27"/>
  <c r="Y34" i="27"/>
  <c r="X34" i="27"/>
  <c r="W34" i="27"/>
  <c r="V34" i="27"/>
  <c r="U34" i="27"/>
  <c r="T34" i="27"/>
  <c r="S34" i="27"/>
  <c r="R34" i="27"/>
  <c r="Q34" i="27"/>
  <c r="P34" i="27"/>
  <c r="O34" i="27"/>
  <c r="N34" i="27"/>
  <c r="M34" i="27"/>
  <c r="L34" i="27"/>
  <c r="K34" i="27"/>
  <c r="J34" i="27"/>
  <c r="I34" i="27"/>
  <c r="H34" i="27"/>
  <c r="G34" i="27"/>
  <c r="F34" i="27"/>
  <c r="E34" i="27"/>
  <c r="D34" i="27"/>
  <c r="AG52" i="26"/>
  <c r="AF52" i="26"/>
  <c r="AE52" i="26"/>
  <c r="AD52" i="26"/>
  <c r="AC52" i="26"/>
  <c r="AB52" i="26"/>
  <c r="AA52" i="26"/>
  <c r="Z52" i="26"/>
  <c r="Y52" i="26"/>
  <c r="X52" i="26"/>
  <c r="W52" i="26"/>
  <c r="V52" i="26"/>
  <c r="U52" i="26"/>
  <c r="T52" i="26"/>
  <c r="S52" i="26"/>
  <c r="R52" i="26"/>
  <c r="Q52" i="26"/>
  <c r="P52" i="26"/>
  <c r="O52" i="26"/>
  <c r="N52" i="26"/>
  <c r="M52" i="26"/>
  <c r="L52" i="26"/>
  <c r="K52" i="26"/>
  <c r="J52" i="26"/>
  <c r="H52" i="26"/>
  <c r="G52" i="26"/>
  <c r="F52" i="26"/>
  <c r="E52" i="26"/>
  <c r="D52" i="26"/>
  <c r="AG51" i="26"/>
  <c r="AF51" i="26"/>
  <c r="AE51" i="26"/>
  <c r="AD51" i="26"/>
  <c r="AC51" i="26"/>
  <c r="AB51" i="26"/>
  <c r="AA51" i="26"/>
  <c r="Z51" i="26"/>
  <c r="Y51" i="26"/>
  <c r="X51" i="26"/>
  <c r="W51" i="26"/>
  <c r="V51" i="26"/>
  <c r="U51" i="26"/>
  <c r="T51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AG49" i="26"/>
  <c r="AF49" i="26"/>
  <c r="AE49" i="26"/>
  <c r="AD49" i="26"/>
  <c r="AC49" i="26"/>
  <c r="AB49" i="26"/>
  <c r="AA49" i="26"/>
  <c r="Z49" i="26"/>
  <c r="Y49" i="26"/>
  <c r="X49" i="26"/>
  <c r="W49" i="26"/>
  <c r="V49" i="26"/>
  <c r="U49" i="26"/>
  <c r="T49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D49" i="26"/>
  <c r="AG48" i="26"/>
  <c r="AF48" i="26"/>
  <c r="AE48" i="26"/>
  <c r="AD48" i="26"/>
  <c r="AC48" i="26"/>
  <c r="AB48" i="26"/>
  <c r="AA48" i="26"/>
  <c r="Z48" i="26"/>
  <c r="Y48" i="26"/>
  <c r="X48" i="26"/>
  <c r="W48" i="26"/>
  <c r="V48" i="26"/>
  <c r="U48" i="26"/>
  <c r="T48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D48" i="26"/>
  <c r="AG47" i="26"/>
  <c r="AF47" i="26"/>
  <c r="AE47" i="26"/>
  <c r="AD47" i="26"/>
  <c r="AC47" i="26"/>
  <c r="AB47" i="26"/>
  <c r="AA47" i="26"/>
  <c r="Z47" i="26"/>
  <c r="Y47" i="26"/>
  <c r="X47" i="26"/>
  <c r="W47" i="26"/>
  <c r="V47" i="26"/>
  <c r="U47" i="26"/>
  <c r="T47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D47" i="26"/>
  <c r="AG46" i="26"/>
  <c r="AF46" i="26"/>
  <c r="AE46" i="26"/>
  <c r="AD46" i="26"/>
  <c r="AC46" i="26"/>
  <c r="AB46" i="26"/>
  <c r="AA46" i="26"/>
  <c r="Z46" i="26"/>
  <c r="Y46" i="26"/>
  <c r="X46" i="26"/>
  <c r="W46" i="26"/>
  <c r="V46" i="26"/>
  <c r="U46" i="26"/>
  <c r="T46" i="26"/>
  <c r="S46" i="26"/>
  <c r="R46" i="26"/>
  <c r="Q46" i="26"/>
  <c r="P46" i="26"/>
  <c r="O46" i="26"/>
  <c r="N46" i="26"/>
  <c r="M46" i="26"/>
  <c r="L46" i="26"/>
  <c r="K46" i="26"/>
  <c r="J46" i="26"/>
  <c r="I46" i="26"/>
  <c r="H46" i="26"/>
  <c r="G46" i="26"/>
  <c r="F46" i="26"/>
  <c r="E46" i="26"/>
  <c r="D46" i="26"/>
  <c r="AG45" i="26"/>
  <c r="AF45" i="26"/>
  <c r="AE45" i="26"/>
  <c r="AD45" i="26"/>
  <c r="AC45" i="26"/>
  <c r="AB45" i="26"/>
  <c r="AA45" i="26"/>
  <c r="Z45" i="26"/>
  <c r="Y45" i="26"/>
  <c r="X45" i="26"/>
  <c r="W45" i="26"/>
  <c r="V45" i="26"/>
  <c r="U45" i="26"/>
  <c r="T45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D45" i="26"/>
  <c r="AG44" i="26"/>
  <c r="AF44" i="26"/>
  <c r="AF53" i="26" s="1"/>
  <c r="AE44" i="26"/>
  <c r="AD44" i="26"/>
  <c r="AC44" i="26"/>
  <c r="AB44" i="26"/>
  <c r="AA44" i="26"/>
  <c r="AA53" i="26" s="1"/>
  <c r="Z44" i="26"/>
  <c r="Y44" i="26"/>
  <c r="X44" i="26"/>
  <c r="W44" i="26"/>
  <c r="V44" i="26"/>
  <c r="U44" i="26"/>
  <c r="T44" i="26"/>
  <c r="S44" i="26"/>
  <c r="S53" i="26" s="1"/>
  <c r="R44" i="26"/>
  <c r="Q44" i="26"/>
  <c r="P44" i="26"/>
  <c r="O44" i="26"/>
  <c r="N44" i="26"/>
  <c r="M44" i="26"/>
  <c r="L44" i="26"/>
  <c r="K44" i="26"/>
  <c r="K53" i="26" s="1"/>
  <c r="J44" i="26"/>
  <c r="I44" i="26"/>
  <c r="H44" i="26"/>
  <c r="G44" i="26"/>
  <c r="F44" i="26"/>
  <c r="E44" i="26"/>
  <c r="D44" i="26"/>
  <c r="AG42" i="26"/>
  <c r="AF42" i="26"/>
  <c r="AE42" i="26"/>
  <c r="AD42" i="26"/>
  <c r="AC42" i="26"/>
  <c r="AB42" i="26"/>
  <c r="AA42" i="26"/>
  <c r="Z42" i="26"/>
  <c r="Y42" i="26"/>
  <c r="X42" i="26"/>
  <c r="W42" i="26"/>
  <c r="V42" i="26"/>
  <c r="U42" i="26"/>
  <c r="T42" i="26"/>
  <c r="S42" i="26"/>
  <c r="R42" i="26"/>
  <c r="Q42" i="26"/>
  <c r="P42" i="26"/>
  <c r="O42" i="26"/>
  <c r="N42" i="26"/>
  <c r="M42" i="26"/>
  <c r="L42" i="26"/>
  <c r="K42" i="26"/>
  <c r="J42" i="26"/>
  <c r="I42" i="26"/>
  <c r="H42" i="26"/>
  <c r="G42" i="26"/>
  <c r="F42" i="26"/>
  <c r="E42" i="26"/>
  <c r="D42" i="26"/>
  <c r="AG41" i="26"/>
  <c r="AF41" i="26"/>
  <c r="AE41" i="26"/>
  <c r="AD41" i="26"/>
  <c r="AC41" i="26"/>
  <c r="AB41" i="26"/>
  <c r="AA41" i="26"/>
  <c r="Z41" i="26"/>
  <c r="Y41" i="26"/>
  <c r="X41" i="26"/>
  <c r="W41" i="26"/>
  <c r="V41" i="26"/>
  <c r="U41" i="26"/>
  <c r="T41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D41" i="26"/>
  <c r="AG40" i="26"/>
  <c r="AF40" i="26"/>
  <c r="AE40" i="26"/>
  <c r="AD40" i="26"/>
  <c r="AC40" i="26"/>
  <c r="AB40" i="26"/>
  <c r="AA40" i="26"/>
  <c r="Z40" i="26"/>
  <c r="Y40" i="26"/>
  <c r="X40" i="26"/>
  <c r="W40" i="26"/>
  <c r="V40" i="26"/>
  <c r="U40" i="26"/>
  <c r="T40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D40" i="26"/>
  <c r="AG39" i="26"/>
  <c r="AF39" i="26"/>
  <c r="AE39" i="26"/>
  <c r="AD39" i="26"/>
  <c r="AC39" i="26"/>
  <c r="AB39" i="26"/>
  <c r="AA39" i="26"/>
  <c r="Z39" i="26"/>
  <c r="Y39" i="26"/>
  <c r="X39" i="26"/>
  <c r="W39" i="26"/>
  <c r="V39" i="26"/>
  <c r="U39" i="26"/>
  <c r="T39" i="26"/>
  <c r="S39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D39" i="26"/>
  <c r="AG38" i="26"/>
  <c r="AF38" i="26"/>
  <c r="AE38" i="26"/>
  <c r="AD38" i="26"/>
  <c r="AC38" i="26"/>
  <c r="AB38" i="26"/>
  <c r="AA38" i="26"/>
  <c r="Z38" i="26"/>
  <c r="Y38" i="26"/>
  <c r="X38" i="26"/>
  <c r="W38" i="26"/>
  <c r="V38" i="26"/>
  <c r="U38" i="26"/>
  <c r="T38" i="26"/>
  <c r="S38" i="26"/>
  <c r="R38" i="26"/>
  <c r="Q38" i="26"/>
  <c r="P38" i="26"/>
  <c r="O38" i="26"/>
  <c r="N38" i="26"/>
  <c r="M38" i="26"/>
  <c r="L38" i="26"/>
  <c r="K38" i="26"/>
  <c r="J38" i="26"/>
  <c r="I38" i="26"/>
  <c r="H38" i="26"/>
  <c r="G38" i="26"/>
  <c r="F38" i="26"/>
  <c r="E38" i="26"/>
  <c r="D38" i="26"/>
  <c r="AG37" i="26"/>
  <c r="AF37" i="26"/>
  <c r="AE37" i="26"/>
  <c r="AD37" i="26"/>
  <c r="AC37" i="26"/>
  <c r="AB37" i="26"/>
  <c r="AA37" i="26"/>
  <c r="Z37" i="26"/>
  <c r="Y37" i="26"/>
  <c r="X37" i="26"/>
  <c r="W37" i="26"/>
  <c r="V37" i="26"/>
  <c r="U37" i="26"/>
  <c r="T37" i="26"/>
  <c r="S37" i="26"/>
  <c r="R37" i="26"/>
  <c r="Q37" i="26"/>
  <c r="P37" i="26"/>
  <c r="O37" i="26"/>
  <c r="N37" i="26"/>
  <c r="M37" i="26"/>
  <c r="L37" i="26"/>
  <c r="K37" i="26"/>
  <c r="J37" i="26"/>
  <c r="I37" i="26"/>
  <c r="H37" i="26"/>
  <c r="G37" i="26"/>
  <c r="F37" i="26"/>
  <c r="E37" i="26"/>
  <c r="D37" i="26"/>
  <c r="AG36" i="26"/>
  <c r="AF36" i="26"/>
  <c r="AE36" i="26"/>
  <c r="AD36" i="26"/>
  <c r="AC36" i="26"/>
  <c r="AB36" i="26"/>
  <c r="AA36" i="26"/>
  <c r="Z36" i="26"/>
  <c r="Y36" i="26"/>
  <c r="X36" i="26"/>
  <c r="W36" i="26"/>
  <c r="V36" i="26"/>
  <c r="U36" i="26"/>
  <c r="T36" i="26"/>
  <c r="S36" i="26"/>
  <c r="R36" i="26"/>
  <c r="Q36" i="26"/>
  <c r="P36" i="26"/>
  <c r="O36" i="26"/>
  <c r="N36" i="26"/>
  <c r="M36" i="26"/>
  <c r="L36" i="26"/>
  <c r="K36" i="26"/>
  <c r="J36" i="26"/>
  <c r="I36" i="26"/>
  <c r="H36" i="26"/>
  <c r="G36" i="26"/>
  <c r="F36" i="26"/>
  <c r="E36" i="26"/>
  <c r="D36" i="26"/>
  <c r="AG35" i="26"/>
  <c r="AF35" i="26"/>
  <c r="AE35" i="26"/>
  <c r="AD35" i="26"/>
  <c r="AC35" i="26"/>
  <c r="AB35" i="26"/>
  <c r="AA35" i="26"/>
  <c r="Z35" i="26"/>
  <c r="Y35" i="26"/>
  <c r="X35" i="26"/>
  <c r="W35" i="26"/>
  <c r="V35" i="26"/>
  <c r="U35" i="26"/>
  <c r="T35" i="26"/>
  <c r="S35" i="26"/>
  <c r="R35" i="26"/>
  <c r="Q35" i="26"/>
  <c r="P35" i="26"/>
  <c r="O35" i="26"/>
  <c r="N35" i="26"/>
  <c r="M35" i="26"/>
  <c r="L35" i="26"/>
  <c r="K35" i="26"/>
  <c r="J35" i="26"/>
  <c r="I35" i="26"/>
  <c r="H35" i="26"/>
  <c r="G35" i="26"/>
  <c r="F35" i="26"/>
  <c r="E35" i="26"/>
  <c r="D35" i="26"/>
  <c r="AG34" i="26"/>
  <c r="AF34" i="26"/>
  <c r="AE34" i="26"/>
  <c r="AD34" i="26"/>
  <c r="AC34" i="26"/>
  <c r="AB34" i="26"/>
  <c r="AA34" i="26"/>
  <c r="Z34" i="26"/>
  <c r="Y34" i="26"/>
  <c r="X34" i="26"/>
  <c r="W34" i="26"/>
  <c r="V34" i="26"/>
  <c r="U34" i="26"/>
  <c r="T34" i="26"/>
  <c r="S34" i="26"/>
  <c r="R34" i="26"/>
  <c r="Q34" i="26"/>
  <c r="P34" i="26"/>
  <c r="O34" i="26"/>
  <c r="N34" i="26"/>
  <c r="M34" i="26"/>
  <c r="L34" i="26"/>
  <c r="K34" i="26"/>
  <c r="J34" i="26"/>
  <c r="I34" i="26"/>
  <c r="H34" i="26"/>
  <c r="G34" i="26"/>
  <c r="F34" i="26"/>
  <c r="E34" i="26"/>
  <c r="D34" i="26"/>
  <c r="AG52" i="28"/>
  <c r="AF52" i="28"/>
  <c r="AE52" i="28"/>
  <c r="AD52" i="28"/>
  <c r="AC52" i="28"/>
  <c r="AB52" i="28"/>
  <c r="AA52" i="28"/>
  <c r="Z52" i="28"/>
  <c r="Y52" i="28"/>
  <c r="X52" i="28"/>
  <c r="W52" i="28"/>
  <c r="V52" i="28"/>
  <c r="U52" i="28"/>
  <c r="T52" i="28"/>
  <c r="S52" i="28"/>
  <c r="R52" i="28"/>
  <c r="Q52" i="28"/>
  <c r="P52" i="28"/>
  <c r="O52" i="28"/>
  <c r="N52" i="28"/>
  <c r="M52" i="28"/>
  <c r="L52" i="28"/>
  <c r="K52" i="28"/>
  <c r="J52" i="28"/>
  <c r="H52" i="28"/>
  <c r="G52" i="28"/>
  <c r="F52" i="28"/>
  <c r="E52" i="28"/>
  <c r="D52" i="28"/>
  <c r="AG51" i="28"/>
  <c r="AF51" i="28"/>
  <c r="AE51" i="28"/>
  <c r="AD51" i="28"/>
  <c r="AC51" i="28"/>
  <c r="AB51" i="28"/>
  <c r="AA51" i="28"/>
  <c r="Z51" i="28"/>
  <c r="Y51" i="28"/>
  <c r="X51" i="28"/>
  <c r="W51" i="28"/>
  <c r="V51" i="28"/>
  <c r="U51" i="28"/>
  <c r="T51" i="28"/>
  <c r="S51" i="28"/>
  <c r="R51" i="28"/>
  <c r="Q51" i="28"/>
  <c r="P51" i="28"/>
  <c r="O51" i="28"/>
  <c r="N51" i="28"/>
  <c r="M51" i="28"/>
  <c r="L51" i="28"/>
  <c r="K51" i="28"/>
  <c r="J51" i="28"/>
  <c r="I51" i="28"/>
  <c r="H51" i="28"/>
  <c r="G51" i="28"/>
  <c r="F51" i="28"/>
  <c r="E51" i="28"/>
  <c r="AG49" i="28"/>
  <c r="AF49" i="28"/>
  <c r="AE49" i="28"/>
  <c r="AD49" i="28"/>
  <c r="AC49" i="28"/>
  <c r="AB49" i="28"/>
  <c r="AA49" i="28"/>
  <c r="Z49" i="28"/>
  <c r="Y49" i="28"/>
  <c r="X49" i="28"/>
  <c r="W49" i="28"/>
  <c r="V49" i="28"/>
  <c r="U49" i="28"/>
  <c r="T49" i="28"/>
  <c r="S49" i="28"/>
  <c r="R49" i="28"/>
  <c r="Q49" i="28"/>
  <c r="P49" i="28"/>
  <c r="O49" i="28"/>
  <c r="N49" i="28"/>
  <c r="M49" i="28"/>
  <c r="L49" i="28"/>
  <c r="K49" i="28"/>
  <c r="J49" i="28"/>
  <c r="I49" i="28"/>
  <c r="H49" i="28"/>
  <c r="G49" i="28"/>
  <c r="F49" i="28"/>
  <c r="E49" i="28"/>
  <c r="D49" i="28"/>
  <c r="AG48" i="28"/>
  <c r="AF48" i="28"/>
  <c r="AE48" i="28"/>
  <c r="AD48" i="28"/>
  <c r="AC48" i="28"/>
  <c r="AB48" i="28"/>
  <c r="AA48" i="28"/>
  <c r="Z48" i="28"/>
  <c r="Y48" i="28"/>
  <c r="X48" i="28"/>
  <c r="W48" i="28"/>
  <c r="V48" i="28"/>
  <c r="U48" i="28"/>
  <c r="T48" i="28"/>
  <c r="S48" i="28"/>
  <c r="R48" i="28"/>
  <c r="Q48" i="28"/>
  <c r="P48" i="28"/>
  <c r="O48" i="28"/>
  <c r="N48" i="28"/>
  <c r="M48" i="28"/>
  <c r="L48" i="28"/>
  <c r="K48" i="28"/>
  <c r="J48" i="28"/>
  <c r="I48" i="28"/>
  <c r="H48" i="28"/>
  <c r="G48" i="28"/>
  <c r="F48" i="28"/>
  <c r="E48" i="28"/>
  <c r="D48" i="28"/>
  <c r="AG47" i="28"/>
  <c r="AF47" i="28"/>
  <c r="AE47" i="28"/>
  <c r="AD47" i="28"/>
  <c r="AC47" i="28"/>
  <c r="AB47" i="28"/>
  <c r="AA47" i="28"/>
  <c r="Z47" i="28"/>
  <c r="Y47" i="28"/>
  <c r="X47" i="28"/>
  <c r="W47" i="28"/>
  <c r="V47" i="28"/>
  <c r="U47" i="28"/>
  <c r="T47" i="28"/>
  <c r="S47" i="28"/>
  <c r="R47" i="28"/>
  <c r="Q47" i="28"/>
  <c r="P47" i="28"/>
  <c r="O47" i="28"/>
  <c r="N47" i="28"/>
  <c r="M47" i="28"/>
  <c r="L47" i="28"/>
  <c r="K47" i="28"/>
  <c r="J47" i="28"/>
  <c r="I47" i="28"/>
  <c r="H47" i="28"/>
  <c r="G47" i="28"/>
  <c r="F47" i="28"/>
  <c r="E47" i="28"/>
  <c r="D47" i="28"/>
  <c r="AG46" i="28"/>
  <c r="AF46" i="28"/>
  <c r="AE46" i="28"/>
  <c r="AD46" i="28"/>
  <c r="AC46" i="28"/>
  <c r="AB46" i="28"/>
  <c r="AA46" i="28"/>
  <c r="Z46" i="28"/>
  <c r="Y46" i="28"/>
  <c r="X46" i="28"/>
  <c r="W46" i="28"/>
  <c r="V46" i="28"/>
  <c r="U46" i="28"/>
  <c r="T46" i="28"/>
  <c r="S46" i="28"/>
  <c r="R46" i="28"/>
  <c r="Q46" i="28"/>
  <c r="P46" i="28"/>
  <c r="O46" i="28"/>
  <c r="N46" i="28"/>
  <c r="M46" i="28"/>
  <c r="L46" i="28"/>
  <c r="K46" i="28"/>
  <c r="J46" i="28"/>
  <c r="I46" i="28"/>
  <c r="H46" i="28"/>
  <c r="G46" i="28"/>
  <c r="F46" i="28"/>
  <c r="E46" i="28"/>
  <c r="D46" i="28"/>
  <c r="AG45" i="28"/>
  <c r="AF45" i="28"/>
  <c r="AE45" i="28"/>
  <c r="AD45" i="28"/>
  <c r="AC45" i="28"/>
  <c r="AB45" i="28"/>
  <c r="AA45" i="28"/>
  <c r="AA53" i="28" s="1"/>
  <c r="Z45" i="28"/>
  <c r="Y45" i="28"/>
  <c r="X45" i="28"/>
  <c r="W45" i="28"/>
  <c r="V45" i="28"/>
  <c r="U45" i="28"/>
  <c r="T45" i="28"/>
  <c r="S45" i="28"/>
  <c r="S53" i="28" s="1"/>
  <c r="R45" i="28"/>
  <c r="R53" i="28" s="1"/>
  <c r="Q45" i="28"/>
  <c r="P45" i="28"/>
  <c r="O45" i="28"/>
  <c r="N45" i="28"/>
  <c r="M45" i="28"/>
  <c r="L45" i="28"/>
  <c r="K45" i="28"/>
  <c r="K53" i="28" s="1"/>
  <c r="J45" i="28"/>
  <c r="J53" i="28" s="1"/>
  <c r="I45" i="28"/>
  <c r="H45" i="28"/>
  <c r="G45" i="28"/>
  <c r="F45" i="28"/>
  <c r="E45" i="28"/>
  <c r="D45" i="28"/>
  <c r="AG44" i="28"/>
  <c r="AG53" i="28" s="1"/>
  <c r="AF44" i="28"/>
  <c r="AF53" i="28" s="1"/>
  <c r="AE44" i="28"/>
  <c r="AD44" i="28"/>
  <c r="AC44" i="28"/>
  <c r="AB44" i="28"/>
  <c r="AA44" i="28"/>
  <c r="Z44" i="28"/>
  <c r="Z53" i="28" s="1"/>
  <c r="Y44" i="28"/>
  <c r="Y53" i="28" s="1"/>
  <c r="X44" i="28"/>
  <c r="X53" i="28" s="1"/>
  <c r="W44" i="28"/>
  <c r="V44" i="28"/>
  <c r="U44" i="28"/>
  <c r="T44" i="28"/>
  <c r="S44" i="28"/>
  <c r="R44" i="28"/>
  <c r="Q44" i="28"/>
  <c r="Q53" i="28" s="1"/>
  <c r="P44" i="28"/>
  <c r="P53" i="28" s="1"/>
  <c r="O44" i="28"/>
  <c r="N44" i="28"/>
  <c r="M44" i="28"/>
  <c r="L44" i="28"/>
  <c r="K44" i="28"/>
  <c r="J44" i="28"/>
  <c r="I44" i="28"/>
  <c r="I53" i="28" s="1"/>
  <c r="H44" i="28"/>
  <c r="H53" i="28" s="1"/>
  <c r="G44" i="28"/>
  <c r="F44" i="28"/>
  <c r="E44" i="28"/>
  <c r="D44" i="28"/>
  <c r="AG42" i="28"/>
  <c r="AF42" i="28"/>
  <c r="AE42" i="28"/>
  <c r="AD42" i="28"/>
  <c r="AC42" i="28"/>
  <c r="AB42" i="28"/>
  <c r="AA42" i="28"/>
  <c r="Z42" i="28"/>
  <c r="Y42" i="28"/>
  <c r="X42" i="28"/>
  <c r="W42" i="28"/>
  <c r="V42" i="28"/>
  <c r="U42" i="28"/>
  <c r="T42" i="28"/>
  <c r="S42" i="28"/>
  <c r="R42" i="28"/>
  <c r="Q42" i="28"/>
  <c r="P42" i="28"/>
  <c r="O42" i="28"/>
  <c r="N42" i="28"/>
  <c r="M42" i="28"/>
  <c r="L42" i="28"/>
  <c r="K42" i="28"/>
  <c r="J42" i="28"/>
  <c r="I42" i="28"/>
  <c r="H42" i="28"/>
  <c r="G42" i="28"/>
  <c r="F42" i="28"/>
  <c r="E42" i="28"/>
  <c r="D42" i="28"/>
  <c r="AG41" i="28"/>
  <c r="AF41" i="28"/>
  <c r="AE41" i="28"/>
  <c r="AD41" i="28"/>
  <c r="AC41" i="28"/>
  <c r="AB41" i="28"/>
  <c r="AA41" i="28"/>
  <c r="Z41" i="28"/>
  <c r="Y41" i="28"/>
  <c r="X41" i="28"/>
  <c r="W41" i="28"/>
  <c r="V41" i="28"/>
  <c r="U41" i="28"/>
  <c r="T41" i="28"/>
  <c r="S41" i="28"/>
  <c r="R41" i="28"/>
  <c r="Q41" i="28"/>
  <c r="P41" i="28"/>
  <c r="O41" i="28"/>
  <c r="N41" i="28"/>
  <c r="M41" i="28"/>
  <c r="L41" i="28"/>
  <c r="K41" i="28"/>
  <c r="J41" i="28"/>
  <c r="I41" i="28"/>
  <c r="H41" i="28"/>
  <c r="G41" i="28"/>
  <c r="F41" i="28"/>
  <c r="E41" i="28"/>
  <c r="D41" i="28"/>
  <c r="AG40" i="28"/>
  <c r="AF40" i="28"/>
  <c r="AE40" i="28"/>
  <c r="AD40" i="28"/>
  <c r="AC40" i="28"/>
  <c r="AB40" i="28"/>
  <c r="AA40" i="28"/>
  <c r="Z40" i="28"/>
  <c r="Y40" i="28"/>
  <c r="X40" i="28"/>
  <c r="W40" i="28"/>
  <c r="V40" i="28"/>
  <c r="U40" i="28"/>
  <c r="T40" i="28"/>
  <c r="S40" i="28"/>
  <c r="R40" i="28"/>
  <c r="Q40" i="28"/>
  <c r="P40" i="28"/>
  <c r="O40" i="28"/>
  <c r="N40" i="28"/>
  <c r="M40" i="28"/>
  <c r="L40" i="28"/>
  <c r="K40" i="28"/>
  <c r="J40" i="28"/>
  <c r="I40" i="28"/>
  <c r="H40" i="28"/>
  <c r="G40" i="28"/>
  <c r="F40" i="28"/>
  <c r="E40" i="28"/>
  <c r="D40" i="28"/>
  <c r="AG39" i="28"/>
  <c r="AF39" i="28"/>
  <c r="AE39" i="28"/>
  <c r="AD39" i="28"/>
  <c r="AC39" i="28"/>
  <c r="AB39" i="28"/>
  <c r="AA39" i="28"/>
  <c r="Z39" i="28"/>
  <c r="Y39" i="28"/>
  <c r="X39" i="28"/>
  <c r="W39" i="28"/>
  <c r="V39" i="28"/>
  <c r="U39" i="28"/>
  <c r="T39" i="28"/>
  <c r="S39" i="28"/>
  <c r="R39" i="28"/>
  <c r="Q39" i="28"/>
  <c r="P39" i="28"/>
  <c r="O39" i="28"/>
  <c r="N39" i="28"/>
  <c r="M39" i="28"/>
  <c r="L39" i="28"/>
  <c r="K39" i="28"/>
  <c r="J39" i="28"/>
  <c r="I39" i="28"/>
  <c r="H39" i="28"/>
  <c r="G39" i="28"/>
  <c r="F39" i="28"/>
  <c r="E39" i="28"/>
  <c r="D39" i="28"/>
  <c r="AG38" i="28"/>
  <c r="AF38" i="28"/>
  <c r="AE38" i="28"/>
  <c r="AD38" i="28"/>
  <c r="AC38" i="28"/>
  <c r="AB38" i="28"/>
  <c r="AA38" i="28"/>
  <c r="Z38" i="28"/>
  <c r="Y38" i="28"/>
  <c r="X38" i="28"/>
  <c r="W38" i="28"/>
  <c r="V38" i="28"/>
  <c r="U38" i="28"/>
  <c r="T38" i="28"/>
  <c r="S38" i="28"/>
  <c r="R38" i="28"/>
  <c r="Q38" i="28"/>
  <c r="P38" i="28"/>
  <c r="O38" i="28"/>
  <c r="N38" i="28"/>
  <c r="M38" i="28"/>
  <c r="L38" i="28"/>
  <c r="K38" i="28"/>
  <c r="J38" i="28"/>
  <c r="I38" i="28"/>
  <c r="H38" i="28"/>
  <c r="G38" i="28"/>
  <c r="F38" i="28"/>
  <c r="E38" i="28"/>
  <c r="D38" i="28"/>
  <c r="AG37" i="28"/>
  <c r="AF37" i="28"/>
  <c r="AE37" i="28"/>
  <c r="AD37" i="28"/>
  <c r="AC37" i="28"/>
  <c r="AB37" i="28"/>
  <c r="AA37" i="28"/>
  <c r="Z37" i="28"/>
  <c r="Y37" i="28"/>
  <c r="X37" i="28"/>
  <c r="W37" i="28"/>
  <c r="V37" i="28"/>
  <c r="U37" i="28"/>
  <c r="T37" i="28"/>
  <c r="S37" i="28"/>
  <c r="R37" i="28"/>
  <c r="Q37" i="28"/>
  <c r="P37" i="28"/>
  <c r="O37" i="28"/>
  <c r="N37" i="28"/>
  <c r="M37" i="28"/>
  <c r="L37" i="28"/>
  <c r="K37" i="28"/>
  <c r="J37" i="28"/>
  <c r="I37" i="28"/>
  <c r="H37" i="28"/>
  <c r="G37" i="28"/>
  <c r="F37" i="28"/>
  <c r="E37" i="28"/>
  <c r="D37" i="28"/>
  <c r="AG36" i="28"/>
  <c r="AF36" i="28"/>
  <c r="AE36" i="28"/>
  <c r="AD36" i="28"/>
  <c r="AC36" i="28"/>
  <c r="AB36" i="28"/>
  <c r="AA36" i="28"/>
  <c r="Z36" i="28"/>
  <c r="Y36" i="28"/>
  <c r="X36" i="28"/>
  <c r="W36" i="28"/>
  <c r="V36" i="28"/>
  <c r="U36" i="28"/>
  <c r="T36" i="28"/>
  <c r="S36" i="28"/>
  <c r="R36" i="28"/>
  <c r="Q36" i="28"/>
  <c r="P36" i="28"/>
  <c r="O36" i="28"/>
  <c r="N36" i="28"/>
  <c r="M36" i="28"/>
  <c r="L36" i="28"/>
  <c r="K36" i="28"/>
  <c r="J36" i="28"/>
  <c r="I36" i="28"/>
  <c r="H36" i="28"/>
  <c r="G36" i="28"/>
  <c r="F36" i="28"/>
  <c r="E36" i="28"/>
  <c r="D36" i="28"/>
  <c r="AG35" i="28"/>
  <c r="AF35" i="28"/>
  <c r="AE35" i="28"/>
  <c r="AD35" i="28"/>
  <c r="AC35" i="28"/>
  <c r="AB35" i="28"/>
  <c r="AA35" i="28"/>
  <c r="Z35" i="28"/>
  <c r="Y35" i="28"/>
  <c r="X35" i="28"/>
  <c r="W35" i="28"/>
  <c r="V35" i="28"/>
  <c r="U35" i="28"/>
  <c r="T35" i="28"/>
  <c r="S35" i="28"/>
  <c r="R35" i="28"/>
  <c r="Q35" i="28"/>
  <c r="P35" i="28"/>
  <c r="O35" i="28"/>
  <c r="N35" i="28"/>
  <c r="M35" i="28"/>
  <c r="L35" i="28"/>
  <c r="K35" i="28"/>
  <c r="J35" i="28"/>
  <c r="I35" i="28"/>
  <c r="H35" i="28"/>
  <c r="G35" i="28"/>
  <c r="F35" i="28"/>
  <c r="E35" i="28"/>
  <c r="D35" i="28"/>
  <c r="AG34" i="28"/>
  <c r="AF34" i="28"/>
  <c r="AE34" i="28"/>
  <c r="AD34" i="28"/>
  <c r="AC34" i="28"/>
  <c r="AB34" i="28"/>
  <c r="AA34" i="28"/>
  <c r="Z34" i="28"/>
  <c r="Y34" i="28"/>
  <c r="X34" i="28"/>
  <c r="W34" i="28"/>
  <c r="V34" i="28"/>
  <c r="U34" i="28"/>
  <c r="T34" i="28"/>
  <c r="S34" i="28"/>
  <c r="R34" i="28"/>
  <c r="Q34" i="28"/>
  <c r="P34" i="28"/>
  <c r="O34" i="28"/>
  <c r="N34" i="28"/>
  <c r="M34" i="28"/>
  <c r="L34" i="28"/>
  <c r="K34" i="28"/>
  <c r="J34" i="28"/>
  <c r="I34" i="28"/>
  <c r="H34" i="28"/>
  <c r="G34" i="28"/>
  <c r="F34" i="28"/>
  <c r="E34" i="28"/>
  <c r="D34" i="28"/>
  <c r="AG52" i="29"/>
  <c r="AF52" i="29"/>
  <c r="AE52" i="29"/>
  <c r="AD52" i="29"/>
  <c r="AC52" i="29"/>
  <c r="AB52" i="29"/>
  <c r="AA52" i="29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H52" i="29"/>
  <c r="G52" i="29"/>
  <c r="F52" i="29"/>
  <c r="E52" i="29"/>
  <c r="D52" i="29"/>
  <c r="AG51" i="29"/>
  <c r="AF51" i="29"/>
  <c r="AE51" i="29"/>
  <c r="AD51" i="29"/>
  <c r="AC51" i="29"/>
  <c r="AB51" i="29"/>
  <c r="AA51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AG49" i="29"/>
  <c r="AF49" i="29"/>
  <c r="AE49" i="29"/>
  <c r="AD49" i="29"/>
  <c r="AC49" i="29"/>
  <c r="AB49" i="29"/>
  <c r="AA49" i="29"/>
  <c r="Z49" i="29"/>
  <c r="Y49" i="29"/>
  <c r="X49" i="29"/>
  <c r="W49" i="29"/>
  <c r="V49" i="29"/>
  <c r="U49" i="29"/>
  <c r="T49" i="29"/>
  <c r="S49" i="29"/>
  <c r="R49" i="29"/>
  <c r="Q49" i="29"/>
  <c r="P49" i="29"/>
  <c r="O49" i="29"/>
  <c r="N49" i="29"/>
  <c r="M49" i="29"/>
  <c r="L49" i="29"/>
  <c r="K49" i="29"/>
  <c r="J49" i="29"/>
  <c r="I49" i="29"/>
  <c r="H49" i="29"/>
  <c r="G49" i="29"/>
  <c r="F49" i="29"/>
  <c r="E49" i="29"/>
  <c r="D49" i="29"/>
  <c r="AG48" i="29"/>
  <c r="AF48" i="29"/>
  <c r="AE48" i="29"/>
  <c r="AD48" i="29"/>
  <c r="AC48" i="29"/>
  <c r="AB48" i="29"/>
  <c r="AA48" i="29"/>
  <c r="Z48" i="29"/>
  <c r="Y48" i="29"/>
  <c r="X48" i="29"/>
  <c r="W48" i="29"/>
  <c r="V48" i="29"/>
  <c r="U48" i="29"/>
  <c r="T48" i="29"/>
  <c r="S48" i="29"/>
  <c r="R48" i="29"/>
  <c r="Q48" i="29"/>
  <c r="P48" i="29"/>
  <c r="O48" i="29"/>
  <c r="N48" i="29"/>
  <c r="M48" i="29"/>
  <c r="L48" i="29"/>
  <c r="K48" i="29"/>
  <c r="J48" i="29"/>
  <c r="I48" i="29"/>
  <c r="H48" i="29"/>
  <c r="G48" i="29"/>
  <c r="F48" i="29"/>
  <c r="E48" i="29"/>
  <c r="D48" i="29"/>
  <c r="AG47" i="29"/>
  <c r="AF47" i="29"/>
  <c r="AE47" i="29"/>
  <c r="AD47" i="29"/>
  <c r="AC47" i="29"/>
  <c r="AB47" i="29"/>
  <c r="AA47" i="29"/>
  <c r="Z47" i="29"/>
  <c r="Y47" i="29"/>
  <c r="X47" i="29"/>
  <c r="W47" i="29"/>
  <c r="V47" i="29"/>
  <c r="U47" i="29"/>
  <c r="T47" i="29"/>
  <c r="S47" i="29"/>
  <c r="R47" i="29"/>
  <c r="Q47" i="29"/>
  <c r="P47" i="29"/>
  <c r="O47" i="29"/>
  <c r="N47" i="29"/>
  <c r="M47" i="29"/>
  <c r="L47" i="29"/>
  <c r="K47" i="29"/>
  <c r="J47" i="29"/>
  <c r="I47" i="29"/>
  <c r="H47" i="29"/>
  <c r="G47" i="29"/>
  <c r="F47" i="29"/>
  <c r="E47" i="29"/>
  <c r="D47" i="29"/>
  <c r="AG46" i="29"/>
  <c r="AF46" i="29"/>
  <c r="AE46" i="29"/>
  <c r="AD46" i="29"/>
  <c r="AC46" i="29"/>
  <c r="AB46" i="29"/>
  <c r="AA46" i="29"/>
  <c r="Z46" i="29"/>
  <c r="Y46" i="29"/>
  <c r="X46" i="29"/>
  <c r="W46" i="29"/>
  <c r="V46" i="29"/>
  <c r="U46" i="29"/>
  <c r="T46" i="29"/>
  <c r="S46" i="29"/>
  <c r="R46" i="29"/>
  <c r="Q46" i="29"/>
  <c r="P46" i="29"/>
  <c r="O46" i="29"/>
  <c r="N46" i="29"/>
  <c r="M46" i="29"/>
  <c r="L46" i="29"/>
  <c r="K46" i="29"/>
  <c r="J46" i="29"/>
  <c r="I46" i="29"/>
  <c r="H46" i="29"/>
  <c r="G46" i="29"/>
  <c r="F46" i="29"/>
  <c r="E46" i="29"/>
  <c r="D46" i="29"/>
  <c r="AG45" i="29"/>
  <c r="AF45" i="29"/>
  <c r="AE45" i="29"/>
  <c r="AD45" i="29"/>
  <c r="AC45" i="29"/>
  <c r="AB45" i="29"/>
  <c r="AA45" i="29"/>
  <c r="Z45" i="29"/>
  <c r="Y45" i="29"/>
  <c r="X45" i="29"/>
  <c r="W45" i="29"/>
  <c r="V45" i="29"/>
  <c r="U45" i="29"/>
  <c r="T45" i="29"/>
  <c r="S45" i="29"/>
  <c r="R45" i="29"/>
  <c r="Q45" i="29"/>
  <c r="P45" i="29"/>
  <c r="O45" i="29"/>
  <c r="N45" i="29"/>
  <c r="M45" i="29"/>
  <c r="L45" i="29"/>
  <c r="K45" i="29"/>
  <c r="J45" i="29"/>
  <c r="I45" i="29"/>
  <c r="H45" i="29"/>
  <c r="G45" i="29"/>
  <c r="F45" i="29"/>
  <c r="E45" i="29"/>
  <c r="D45" i="29"/>
  <c r="AG44" i="29"/>
  <c r="AF44" i="29"/>
  <c r="AE44" i="29"/>
  <c r="AE53" i="29" s="1"/>
  <c r="AD44" i="29"/>
  <c r="AC44" i="29"/>
  <c r="AB44" i="29"/>
  <c r="AB53" i="29" s="1"/>
  <c r="AA44" i="29"/>
  <c r="Z44" i="29"/>
  <c r="Y44" i="29"/>
  <c r="X44" i="29"/>
  <c r="W44" i="29"/>
  <c r="W53" i="29" s="1"/>
  <c r="V44" i="29"/>
  <c r="U44" i="29"/>
  <c r="T44" i="29"/>
  <c r="T53" i="29" s="1"/>
  <c r="S44" i="29"/>
  <c r="R44" i="29"/>
  <c r="Q44" i="29"/>
  <c r="P44" i="29"/>
  <c r="O44" i="29"/>
  <c r="O53" i="29" s="1"/>
  <c r="N44" i="29"/>
  <c r="M44" i="29"/>
  <c r="L44" i="29"/>
  <c r="K44" i="29"/>
  <c r="J44" i="29"/>
  <c r="I44" i="29"/>
  <c r="H44" i="29"/>
  <c r="G44" i="29"/>
  <c r="G53" i="29" s="1"/>
  <c r="F44" i="29"/>
  <c r="E44" i="29"/>
  <c r="D44" i="29"/>
  <c r="AG42" i="29"/>
  <c r="AF42" i="29"/>
  <c r="AE42" i="29"/>
  <c r="AD42" i="29"/>
  <c r="AC42" i="29"/>
  <c r="AB42" i="29"/>
  <c r="AA42" i="29"/>
  <c r="Z42" i="29"/>
  <c r="Y42" i="29"/>
  <c r="X42" i="29"/>
  <c r="W42" i="29"/>
  <c r="V42" i="29"/>
  <c r="U42" i="29"/>
  <c r="T42" i="29"/>
  <c r="S42" i="29"/>
  <c r="R42" i="29"/>
  <c r="Q42" i="29"/>
  <c r="P42" i="29"/>
  <c r="O42" i="29"/>
  <c r="N42" i="29"/>
  <c r="M42" i="29"/>
  <c r="L42" i="29"/>
  <c r="K42" i="29"/>
  <c r="J42" i="29"/>
  <c r="I42" i="29"/>
  <c r="H42" i="29"/>
  <c r="G42" i="29"/>
  <c r="F42" i="29"/>
  <c r="E42" i="29"/>
  <c r="D42" i="29"/>
  <c r="AG41" i="29"/>
  <c r="AF41" i="29"/>
  <c r="AE41" i="29"/>
  <c r="AD41" i="29"/>
  <c r="AC41" i="29"/>
  <c r="AB41" i="29"/>
  <c r="AA41" i="29"/>
  <c r="Z41" i="29"/>
  <c r="Y41" i="29"/>
  <c r="X41" i="29"/>
  <c r="W41" i="29"/>
  <c r="V41" i="29"/>
  <c r="U41" i="29"/>
  <c r="T41" i="29"/>
  <c r="S41" i="29"/>
  <c r="R41" i="29"/>
  <c r="Q41" i="29"/>
  <c r="P41" i="29"/>
  <c r="O41" i="29"/>
  <c r="N41" i="29"/>
  <c r="M41" i="29"/>
  <c r="L41" i="29"/>
  <c r="K41" i="29"/>
  <c r="J41" i="29"/>
  <c r="I41" i="29"/>
  <c r="H41" i="29"/>
  <c r="G41" i="29"/>
  <c r="F41" i="29"/>
  <c r="E41" i="29"/>
  <c r="D41" i="29"/>
  <c r="AG40" i="29"/>
  <c r="AF40" i="29"/>
  <c r="AE40" i="29"/>
  <c r="AD40" i="29"/>
  <c r="AC40" i="29"/>
  <c r="AB40" i="29"/>
  <c r="AA40" i="29"/>
  <c r="Z40" i="29"/>
  <c r="Y40" i="29"/>
  <c r="X40" i="29"/>
  <c r="W40" i="29"/>
  <c r="V40" i="29"/>
  <c r="U40" i="29"/>
  <c r="T40" i="29"/>
  <c r="S40" i="29"/>
  <c r="R40" i="29"/>
  <c r="Q40" i="29"/>
  <c r="P40" i="29"/>
  <c r="O40" i="29"/>
  <c r="N40" i="29"/>
  <c r="M40" i="29"/>
  <c r="L40" i="29"/>
  <c r="K40" i="29"/>
  <c r="J40" i="29"/>
  <c r="I40" i="29"/>
  <c r="H40" i="29"/>
  <c r="G40" i="29"/>
  <c r="F40" i="29"/>
  <c r="E40" i="29"/>
  <c r="D40" i="29"/>
  <c r="AG39" i="29"/>
  <c r="AF39" i="29"/>
  <c r="AE39" i="29"/>
  <c r="AD39" i="29"/>
  <c r="AC39" i="29"/>
  <c r="AB39" i="29"/>
  <c r="AA39" i="29"/>
  <c r="Z39" i="29"/>
  <c r="Y39" i="29"/>
  <c r="X39" i="29"/>
  <c r="W39" i="29"/>
  <c r="V39" i="29"/>
  <c r="U39" i="29"/>
  <c r="T39" i="29"/>
  <c r="S39" i="29"/>
  <c r="R39" i="29"/>
  <c r="Q39" i="29"/>
  <c r="P39" i="29"/>
  <c r="O39" i="29"/>
  <c r="N39" i="29"/>
  <c r="M39" i="29"/>
  <c r="L39" i="29"/>
  <c r="K39" i="29"/>
  <c r="J39" i="29"/>
  <c r="I39" i="29"/>
  <c r="H39" i="29"/>
  <c r="G39" i="29"/>
  <c r="F39" i="29"/>
  <c r="E39" i="29"/>
  <c r="D39" i="29"/>
  <c r="AG38" i="29"/>
  <c r="AF38" i="29"/>
  <c r="AE38" i="29"/>
  <c r="AD38" i="29"/>
  <c r="AC38" i="29"/>
  <c r="AB38" i="29"/>
  <c r="AA38" i="29"/>
  <c r="Z38" i="29"/>
  <c r="Y38" i="29"/>
  <c r="X38" i="29"/>
  <c r="W38" i="29"/>
  <c r="V38" i="29"/>
  <c r="U38" i="29"/>
  <c r="T38" i="29"/>
  <c r="S38" i="29"/>
  <c r="R38" i="29"/>
  <c r="Q38" i="29"/>
  <c r="P38" i="29"/>
  <c r="O38" i="29"/>
  <c r="N38" i="29"/>
  <c r="M38" i="29"/>
  <c r="L38" i="29"/>
  <c r="K38" i="29"/>
  <c r="J38" i="29"/>
  <c r="I38" i="29"/>
  <c r="H38" i="29"/>
  <c r="G38" i="29"/>
  <c r="F38" i="29"/>
  <c r="E38" i="29"/>
  <c r="D38" i="29"/>
  <c r="AG37" i="29"/>
  <c r="AF37" i="29"/>
  <c r="AE37" i="29"/>
  <c r="AD37" i="29"/>
  <c r="AC37" i="29"/>
  <c r="AB37" i="29"/>
  <c r="AA37" i="29"/>
  <c r="Z37" i="29"/>
  <c r="Y37" i="29"/>
  <c r="X37" i="29"/>
  <c r="W37" i="29"/>
  <c r="V37" i="29"/>
  <c r="U37" i="29"/>
  <c r="T37" i="29"/>
  <c r="S37" i="29"/>
  <c r="R37" i="29"/>
  <c r="Q37" i="29"/>
  <c r="P37" i="29"/>
  <c r="O37" i="29"/>
  <c r="N37" i="29"/>
  <c r="M37" i="29"/>
  <c r="L37" i="29"/>
  <c r="K37" i="29"/>
  <c r="J37" i="29"/>
  <c r="I37" i="29"/>
  <c r="H37" i="29"/>
  <c r="G37" i="29"/>
  <c r="F37" i="29"/>
  <c r="E37" i="29"/>
  <c r="D37" i="29"/>
  <c r="AG36" i="29"/>
  <c r="AF36" i="29"/>
  <c r="AE36" i="29"/>
  <c r="AD36" i="29"/>
  <c r="AC36" i="29"/>
  <c r="AB36" i="29"/>
  <c r="AA36" i="29"/>
  <c r="Z36" i="29"/>
  <c r="Y36" i="29"/>
  <c r="X36" i="29"/>
  <c r="W36" i="29"/>
  <c r="V36" i="29"/>
  <c r="U36" i="29"/>
  <c r="T36" i="29"/>
  <c r="S36" i="29"/>
  <c r="R36" i="29"/>
  <c r="Q36" i="29"/>
  <c r="P36" i="29"/>
  <c r="O36" i="29"/>
  <c r="N36" i="29"/>
  <c r="M36" i="29"/>
  <c r="L36" i="29"/>
  <c r="K36" i="29"/>
  <c r="J36" i="29"/>
  <c r="I36" i="29"/>
  <c r="H36" i="29"/>
  <c r="G36" i="29"/>
  <c r="F36" i="29"/>
  <c r="E36" i="29"/>
  <c r="D36" i="29"/>
  <c r="AG35" i="29"/>
  <c r="AF35" i="29"/>
  <c r="AE35" i="29"/>
  <c r="AD35" i="29"/>
  <c r="AC35" i="29"/>
  <c r="AB35" i="29"/>
  <c r="AA35" i="29"/>
  <c r="Z35" i="29"/>
  <c r="Y35" i="29"/>
  <c r="X35" i="29"/>
  <c r="W35" i="29"/>
  <c r="V35" i="29"/>
  <c r="U35" i="29"/>
  <c r="T35" i="29"/>
  <c r="S35" i="29"/>
  <c r="R35" i="29"/>
  <c r="Q35" i="29"/>
  <c r="P35" i="29"/>
  <c r="O35" i="29"/>
  <c r="N35" i="29"/>
  <c r="M35" i="29"/>
  <c r="L35" i="29"/>
  <c r="K35" i="29"/>
  <c r="J35" i="29"/>
  <c r="I35" i="29"/>
  <c r="H35" i="29"/>
  <c r="G35" i="29"/>
  <c r="F35" i="29"/>
  <c r="E35" i="29"/>
  <c r="D35" i="29"/>
  <c r="AG34" i="29"/>
  <c r="AF34" i="29"/>
  <c r="AE34" i="29"/>
  <c r="AD34" i="29"/>
  <c r="AC34" i="29"/>
  <c r="AB34" i="29"/>
  <c r="AA34" i="29"/>
  <c r="Z34" i="29"/>
  <c r="Y34" i="29"/>
  <c r="X34" i="29"/>
  <c r="W34" i="29"/>
  <c r="V34" i="29"/>
  <c r="U34" i="29"/>
  <c r="T34" i="29"/>
  <c r="S34" i="29"/>
  <c r="R34" i="29"/>
  <c r="Q34" i="29"/>
  <c r="P34" i="29"/>
  <c r="O34" i="29"/>
  <c r="N34" i="29"/>
  <c r="M34" i="29"/>
  <c r="L34" i="29"/>
  <c r="K34" i="29"/>
  <c r="J34" i="29"/>
  <c r="I34" i="29"/>
  <c r="H34" i="29"/>
  <c r="G34" i="29"/>
  <c r="F34" i="29"/>
  <c r="E34" i="29"/>
  <c r="D34" i="29"/>
  <c r="AG52" i="30"/>
  <c r="AF52" i="30"/>
  <c r="AE52" i="30"/>
  <c r="AD52" i="30"/>
  <c r="AC52" i="30"/>
  <c r="AB52" i="30"/>
  <c r="AA52" i="30"/>
  <c r="Z52" i="30"/>
  <c r="Y52" i="30"/>
  <c r="X52" i="30"/>
  <c r="W52" i="30"/>
  <c r="V52" i="30"/>
  <c r="U52" i="30"/>
  <c r="T52" i="30"/>
  <c r="S52" i="30"/>
  <c r="R52" i="30"/>
  <c r="Q52" i="30"/>
  <c r="P52" i="30"/>
  <c r="O52" i="30"/>
  <c r="N52" i="30"/>
  <c r="M52" i="30"/>
  <c r="L52" i="30"/>
  <c r="K52" i="30"/>
  <c r="J52" i="30"/>
  <c r="H52" i="30"/>
  <c r="G52" i="30"/>
  <c r="F52" i="30"/>
  <c r="E52" i="30"/>
  <c r="D52" i="30"/>
  <c r="AG51" i="30"/>
  <c r="AF51" i="30"/>
  <c r="AE51" i="30"/>
  <c r="AD51" i="30"/>
  <c r="AC51" i="30"/>
  <c r="AB51" i="30"/>
  <c r="AA51" i="30"/>
  <c r="Z51" i="30"/>
  <c r="Y51" i="30"/>
  <c r="X51" i="30"/>
  <c r="W51" i="30"/>
  <c r="V51" i="30"/>
  <c r="U51" i="30"/>
  <c r="T51" i="30"/>
  <c r="S51" i="30"/>
  <c r="R51" i="30"/>
  <c r="Q51" i="30"/>
  <c r="P51" i="30"/>
  <c r="O51" i="30"/>
  <c r="N51" i="30"/>
  <c r="M51" i="30"/>
  <c r="L51" i="30"/>
  <c r="K51" i="30"/>
  <c r="J51" i="30"/>
  <c r="I51" i="30"/>
  <c r="H51" i="30"/>
  <c r="G51" i="30"/>
  <c r="F51" i="30"/>
  <c r="E51" i="30"/>
  <c r="AG49" i="30"/>
  <c r="AF49" i="30"/>
  <c r="AE49" i="30"/>
  <c r="AD49" i="30"/>
  <c r="AC49" i="30"/>
  <c r="AB49" i="30"/>
  <c r="AA49" i="30"/>
  <c r="Z49" i="30"/>
  <c r="Y49" i="30"/>
  <c r="X49" i="30"/>
  <c r="W49" i="30"/>
  <c r="V49" i="30"/>
  <c r="U49" i="30"/>
  <c r="T49" i="30"/>
  <c r="S49" i="30"/>
  <c r="R49" i="30"/>
  <c r="Q49" i="30"/>
  <c r="P49" i="30"/>
  <c r="O49" i="30"/>
  <c r="N49" i="30"/>
  <c r="M49" i="30"/>
  <c r="L49" i="30"/>
  <c r="K49" i="30"/>
  <c r="J49" i="30"/>
  <c r="I49" i="30"/>
  <c r="H49" i="30"/>
  <c r="G49" i="30"/>
  <c r="F49" i="30"/>
  <c r="E49" i="30"/>
  <c r="D49" i="30"/>
  <c r="AG48" i="30"/>
  <c r="AF48" i="30"/>
  <c r="AE48" i="30"/>
  <c r="AD48" i="30"/>
  <c r="AC48" i="30"/>
  <c r="AB48" i="30"/>
  <c r="AA48" i="30"/>
  <c r="Z48" i="30"/>
  <c r="Y48" i="30"/>
  <c r="X48" i="30"/>
  <c r="W48" i="30"/>
  <c r="V48" i="30"/>
  <c r="U48" i="30"/>
  <c r="T48" i="30"/>
  <c r="S48" i="30"/>
  <c r="R48" i="30"/>
  <c r="Q48" i="30"/>
  <c r="P48" i="30"/>
  <c r="O48" i="30"/>
  <c r="N48" i="30"/>
  <c r="M48" i="30"/>
  <c r="L48" i="30"/>
  <c r="K48" i="30"/>
  <c r="J48" i="30"/>
  <c r="I48" i="30"/>
  <c r="H48" i="30"/>
  <c r="G48" i="30"/>
  <c r="F48" i="30"/>
  <c r="E48" i="30"/>
  <c r="D48" i="30"/>
  <c r="AG47" i="30"/>
  <c r="AF47" i="30"/>
  <c r="AE47" i="30"/>
  <c r="AD47" i="30"/>
  <c r="AC47" i="30"/>
  <c r="AB47" i="30"/>
  <c r="AA47" i="30"/>
  <c r="Z47" i="30"/>
  <c r="Y47" i="30"/>
  <c r="X47" i="30"/>
  <c r="W47" i="30"/>
  <c r="V47" i="30"/>
  <c r="U47" i="30"/>
  <c r="T47" i="30"/>
  <c r="S47" i="30"/>
  <c r="R47" i="30"/>
  <c r="Q47" i="30"/>
  <c r="P47" i="30"/>
  <c r="O47" i="30"/>
  <c r="N47" i="30"/>
  <c r="M47" i="30"/>
  <c r="L47" i="30"/>
  <c r="K47" i="30"/>
  <c r="J47" i="30"/>
  <c r="I47" i="30"/>
  <c r="H47" i="30"/>
  <c r="G47" i="30"/>
  <c r="F47" i="30"/>
  <c r="E47" i="30"/>
  <c r="D47" i="30"/>
  <c r="AG46" i="30"/>
  <c r="AF46" i="30"/>
  <c r="AE46" i="30"/>
  <c r="AD46" i="30"/>
  <c r="AC46" i="30"/>
  <c r="AB46" i="30"/>
  <c r="AA46" i="30"/>
  <c r="Z46" i="30"/>
  <c r="Y46" i="30"/>
  <c r="X46" i="30"/>
  <c r="W46" i="30"/>
  <c r="V46" i="30"/>
  <c r="U46" i="30"/>
  <c r="T46" i="30"/>
  <c r="S46" i="30"/>
  <c r="R46" i="30"/>
  <c r="Q46" i="30"/>
  <c r="P46" i="30"/>
  <c r="O46" i="30"/>
  <c r="N46" i="30"/>
  <c r="M46" i="30"/>
  <c r="L46" i="30"/>
  <c r="K46" i="30"/>
  <c r="J46" i="30"/>
  <c r="I46" i="30"/>
  <c r="H46" i="30"/>
  <c r="G46" i="30"/>
  <c r="F46" i="30"/>
  <c r="E46" i="30"/>
  <c r="D46" i="30"/>
  <c r="AG45" i="30"/>
  <c r="AF45" i="30"/>
  <c r="AE45" i="30"/>
  <c r="AD45" i="30"/>
  <c r="AC45" i="30"/>
  <c r="AB45" i="30"/>
  <c r="AA45" i="30"/>
  <c r="Z45" i="30"/>
  <c r="Y45" i="30"/>
  <c r="X45" i="30"/>
  <c r="W45" i="30"/>
  <c r="V45" i="30"/>
  <c r="U45" i="30"/>
  <c r="T45" i="30"/>
  <c r="S45" i="30"/>
  <c r="R45" i="30"/>
  <c r="Q45" i="30"/>
  <c r="P45" i="30"/>
  <c r="O45" i="30"/>
  <c r="N45" i="30"/>
  <c r="M45" i="30"/>
  <c r="L45" i="30"/>
  <c r="K45" i="30"/>
  <c r="J45" i="30"/>
  <c r="I45" i="30"/>
  <c r="H45" i="30"/>
  <c r="G45" i="30"/>
  <c r="F45" i="30"/>
  <c r="E45" i="30"/>
  <c r="D45" i="30"/>
  <c r="AG44" i="30"/>
  <c r="AF44" i="30"/>
  <c r="AE44" i="30"/>
  <c r="AD44" i="30"/>
  <c r="AC44" i="30"/>
  <c r="AB44" i="30"/>
  <c r="AA44" i="30"/>
  <c r="AA53" i="30" s="1"/>
  <c r="Z44" i="30"/>
  <c r="Y44" i="30"/>
  <c r="X44" i="30"/>
  <c r="W44" i="30"/>
  <c r="V44" i="30"/>
  <c r="U44" i="30"/>
  <c r="T44" i="30"/>
  <c r="S44" i="30"/>
  <c r="S53" i="30" s="1"/>
  <c r="R44" i="30"/>
  <c r="Q44" i="30"/>
  <c r="P44" i="30"/>
  <c r="O44" i="30"/>
  <c r="N44" i="30"/>
  <c r="M44" i="30"/>
  <c r="L44" i="30"/>
  <c r="K44" i="30"/>
  <c r="K53" i="30" s="1"/>
  <c r="J44" i="30"/>
  <c r="I44" i="30"/>
  <c r="H44" i="30"/>
  <c r="G44" i="30"/>
  <c r="F44" i="30"/>
  <c r="E44" i="30"/>
  <c r="D44" i="30"/>
  <c r="AG42" i="30"/>
  <c r="AF42" i="30"/>
  <c r="AE42" i="30"/>
  <c r="AD42" i="30"/>
  <c r="AC42" i="30"/>
  <c r="AB42" i="30"/>
  <c r="AA42" i="30"/>
  <c r="Z42" i="30"/>
  <c r="Y42" i="30"/>
  <c r="X42" i="30"/>
  <c r="W42" i="30"/>
  <c r="V42" i="30"/>
  <c r="U42" i="30"/>
  <c r="T42" i="30"/>
  <c r="S42" i="30"/>
  <c r="R42" i="30"/>
  <c r="Q42" i="30"/>
  <c r="P42" i="30"/>
  <c r="O42" i="30"/>
  <c r="N42" i="30"/>
  <c r="M42" i="30"/>
  <c r="L42" i="30"/>
  <c r="K42" i="30"/>
  <c r="J42" i="30"/>
  <c r="I42" i="30"/>
  <c r="H42" i="30"/>
  <c r="G42" i="30"/>
  <c r="F42" i="30"/>
  <c r="E42" i="30"/>
  <c r="D42" i="30"/>
  <c r="AG41" i="30"/>
  <c r="AF41" i="30"/>
  <c r="AE41" i="30"/>
  <c r="AD41" i="30"/>
  <c r="AC41" i="30"/>
  <c r="AB41" i="30"/>
  <c r="AA41" i="30"/>
  <c r="Z41" i="30"/>
  <c r="Y41" i="30"/>
  <c r="X41" i="30"/>
  <c r="W41" i="30"/>
  <c r="V41" i="30"/>
  <c r="U41" i="30"/>
  <c r="T41" i="30"/>
  <c r="S41" i="30"/>
  <c r="R41" i="30"/>
  <c r="Q41" i="30"/>
  <c r="P41" i="30"/>
  <c r="O41" i="30"/>
  <c r="N41" i="30"/>
  <c r="M41" i="30"/>
  <c r="L41" i="30"/>
  <c r="K41" i="30"/>
  <c r="J41" i="30"/>
  <c r="I41" i="30"/>
  <c r="H41" i="30"/>
  <c r="G41" i="30"/>
  <c r="F41" i="30"/>
  <c r="E41" i="30"/>
  <c r="D41" i="30"/>
  <c r="AG40" i="30"/>
  <c r="AF40" i="30"/>
  <c r="AE40" i="30"/>
  <c r="AD40" i="30"/>
  <c r="AC40" i="30"/>
  <c r="AB40" i="30"/>
  <c r="AA40" i="30"/>
  <c r="Z40" i="30"/>
  <c r="Y40" i="30"/>
  <c r="X40" i="30"/>
  <c r="W40" i="30"/>
  <c r="V40" i="30"/>
  <c r="U40" i="30"/>
  <c r="T40" i="30"/>
  <c r="S40" i="30"/>
  <c r="R40" i="30"/>
  <c r="Q40" i="30"/>
  <c r="P40" i="30"/>
  <c r="O40" i="30"/>
  <c r="N40" i="30"/>
  <c r="M40" i="30"/>
  <c r="L40" i="30"/>
  <c r="K40" i="30"/>
  <c r="J40" i="30"/>
  <c r="I40" i="30"/>
  <c r="H40" i="30"/>
  <c r="G40" i="30"/>
  <c r="F40" i="30"/>
  <c r="E40" i="30"/>
  <c r="D40" i="30"/>
  <c r="AG39" i="30"/>
  <c r="AF39" i="30"/>
  <c r="AE39" i="30"/>
  <c r="AD39" i="30"/>
  <c r="AC39" i="30"/>
  <c r="AB39" i="30"/>
  <c r="AA39" i="30"/>
  <c r="Z39" i="30"/>
  <c r="Y39" i="30"/>
  <c r="X39" i="30"/>
  <c r="W39" i="30"/>
  <c r="V39" i="30"/>
  <c r="U39" i="30"/>
  <c r="T39" i="30"/>
  <c r="S39" i="30"/>
  <c r="R39" i="30"/>
  <c r="Q39" i="30"/>
  <c r="P39" i="30"/>
  <c r="O39" i="30"/>
  <c r="N39" i="30"/>
  <c r="M39" i="30"/>
  <c r="L39" i="30"/>
  <c r="K39" i="30"/>
  <c r="J39" i="30"/>
  <c r="I39" i="30"/>
  <c r="H39" i="30"/>
  <c r="G39" i="30"/>
  <c r="F39" i="30"/>
  <c r="E39" i="30"/>
  <c r="D39" i="30"/>
  <c r="AG38" i="30"/>
  <c r="AF38" i="30"/>
  <c r="AE38" i="30"/>
  <c r="AD38" i="30"/>
  <c r="AC38" i="30"/>
  <c r="AB38" i="30"/>
  <c r="AA38" i="30"/>
  <c r="Z38" i="30"/>
  <c r="Y38" i="30"/>
  <c r="X38" i="30"/>
  <c r="W38" i="30"/>
  <c r="V38" i="30"/>
  <c r="U38" i="30"/>
  <c r="T38" i="30"/>
  <c r="S38" i="30"/>
  <c r="R38" i="30"/>
  <c r="Q38" i="30"/>
  <c r="P38" i="30"/>
  <c r="O38" i="30"/>
  <c r="N38" i="30"/>
  <c r="M38" i="30"/>
  <c r="L38" i="30"/>
  <c r="K38" i="30"/>
  <c r="J38" i="30"/>
  <c r="I38" i="30"/>
  <c r="H38" i="30"/>
  <c r="G38" i="30"/>
  <c r="F38" i="30"/>
  <c r="E38" i="30"/>
  <c r="D38" i="30"/>
  <c r="AG37" i="30"/>
  <c r="AF37" i="30"/>
  <c r="AE37" i="30"/>
  <c r="AD37" i="30"/>
  <c r="AC37" i="30"/>
  <c r="AB37" i="30"/>
  <c r="AA37" i="30"/>
  <c r="Z37" i="30"/>
  <c r="Y37" i="30"/>
  <c r="X37" i="30"/>
  <c r="W37" i="30"/>
  <c r="V37" i="30"/>
  <c r="U37" i="30"/>
  <c r="T37" i="30"/>
  <c r="S37" i="30"/>
  <c r="R37" i="30"/>
  <c r="Q37" i="30"/>
  <c r="P37" i="30"/>
  <c r="O37" i="30"/>
  <c r="N37" i="30"/>
  <c r="M37" i="30"/>
  <c r="L37" i="30"/>
  <c r="K37" i="30"/>
  <c r="J37" i="30"/>
  <c r="I37" i="30"/>
  <c r="H37" i="30"/>
  <c r="G37" i="30"/>
  <c r="F37" i="30"/>
  <c r="E37" i="30"/>
  <c r="D37" i="30"/>
  <c r="AG36" i="30"/>
  <c r="AF36" i="30"/>
  <c r="AE36" i="30"/>
  <c r="AD36" i="30"/>
  <c r="AC36" i="30"/>
  <c r="AB36" i="30"/>
  <c r="AA36" i="30"/>
  <c r="Z36" i="30"/>
  <c r="Y36" i="30"/>
  <c r="X36" i="30"/>
  <c r="W36" i="30"/>
  <c r="V36" i="30"/>
  <c r="U36" i="30"/>
  <c r="T36" i="30"/>
  <c r="S36" i="30"/>
  <c r="R36" i="30"/>
  <c r="Q36" i="30"/>
  <c r="P36" i="30"/>
  <c r="O36" i="30"/>
  <c r="N36" i="30"/>
  <c r="M36" i="30"/>
  <c r="L36" i="30"/>
  <c r="K36" i="30"/>
  <c r="J36" i="30"/>
  <c r="I36" i="30"/>
  <c r="H36" i="30"/>
  <c r="G36" i="30"/>
  <c r="F36" i="30"/>
  <c r="E36" i="30"/>
  <c r="D36" i="30"/>
  <c r="AG35" i="30"/>
  <c r="AF35" i="30"/>
  <c r="AE35" i="30"/>
  <c r="AD35" i="30"/>
  <c r="AC35" i="30"/>
  <c r="AB35" i="30"/>
  <c r="AA35" i="30"/>
  <c r="Z35" i="30"/>
  <c r="Y35" i="30"/>
  <c r="X35" i="30"/>
  <c r="W35" i="30"/>
  <c r="V35" i="30"/>
  <c r="U35" i="30"/>
  <c r="T35" i="30"/>
  <c r="S35" i="30"/>
  <c r="R35" i="30"/>
  <c r="Q35" i="30"/>
  <c r="P35" i="30"/>
  <c r="O35" i="30"/>
  <c r="N35" i="30"/>
  <c r="M35" i="30"/>
  <c r="L35" i="30"/>
  <c r="K35" i="30"/>
  <c r="J35" i="30"/>
  <c r="I35" i="30"/>
  <c r="H35" i="30"/>
  <c r="G35" i="30"/>
  <c r="F35" i="30"/>
  <c r="E35" i="30"/>
  <c r="D35" i="30"/>
  <c r="AG34" i="30"/>
  <c r="AF34" i="30"/>
  <c r="AE34" i="30"/>
  <c r="AD34" i="30"/>
  <c r="AC34" i="30"/>
  <c r="AB34" i="30"/>
  <c r="AA34" i="30"/>
  <c r="Z34" i="30"/>
  <c r="Y34" i="30"/>
  <c r="X34" i="30"/>
  <c r="W34" i="30"/>
  <c r="V34" i="30"/>
  <c r="U34" i="30"/>
  <c r="T34" i="30"/>
  <c r="S34" i="30"/>
  <c r="R34" i="30"/>
  <c r="Q34" i="30"/>
  <c r="P34" i="30"/>
  <c r="O34" i="30"/>
  <c r="N34" i="30"/>
  <c r="M34" i="30"/>
  <c r="L34" i="30"/>
  <c r="K34" i="30"/>
  <c r="J34" i="30"/>
  <c r="I34" i="30"/>
  <c r="H34" i="30"/>
  <c r="G34" i="30"/>
  <c r="F34" i="30"/>
  <c r="E34" i="30"/>
  <c r="D34" i="30"/>
  <c r="AG52" i="31"/>
  <c r="AF52" i="31"/>
  <c r="AE52" i="31"/>
  <c r="AD52" i="31"/>
  <c r="AC52" i="31"/>
  <c r="AB52" i="31"/>
  <c r="AA52" i="31"/>
  <c r="Z52" i="31"/>
  <c r="Y52" i="31"/>
  <c r="X52" i="31"/>
  <c r="W52" i="31"/>
  <c r="V52" i="31"/>
  <c r="U52" i="31"/>
  <c r="T52" i="31"/>
  <c r="S52" i="31"/>
  <c r="R52" i="31"/>
  <c r="Q52" i="31"/>
  <c r="P52" i="31"/>
  <c r="O52" i="31"/>
  <c r="N52" i="31"/>
  <c r="M52" i="31"/>
  <c r="L52" i="31"/>
  <c r="K52" i="31"/>
  <c r="J52" i="31"/>
  <c r="H52" i="31"/>
  <c r="G52" i="31"/>
  <c r="F52" i="31"/>
  <c r="E52" i="31"/>
  <c r="D52" i="31"/>
  <c r="AG51" i="31"/>
  <c r="AF51" i="31"/>
  <c r="AE51" i="31"/>
  <c r="AD51" i="31"/>
  <c r="AC51" i="31"/>
  <c r="AB51" i="31"/>
  <c r="AA51" i="31"/>
  <c r="Z51" i="31"/>
  <c r="Y51" i="31"/>
  <c r="X51" i="31"/>
  <c r="W51" i="31"/>
  <c r="V51" i="31"/>
  <c r="U51" i="31"/>
  <c r="T51" i="31"/>
  <c r="S51" i="31"/>
  <c r="R51" i="31"/>
  <c r="Q51" i="31"/>
  <c r="P51" i="31"/>
  <c r="O51" i="31"/>
  <c r="N51" i="31"/>
  <c r="M51" i="31"/>
  <c r="L51" i="31"/>
  <c r="K51" i="31"/>
  <c r="J51" i="31"/>
  <c r="I51" i="31"/>
  <c r="H51" i="31"/>
  <c r="G51" i="31"/>
  <c r="F51" i="31"/>
  <c r="E51" i="31"/>
  <c r="AG49" i="31"/>
  <c r="AF49" i="31"/>
  <c r="AE49" i="31"/>
  <c r="AD49" i="31"/>
  <c r="AC49" i="31"/>
  <c r="AB49" i="31"/>
  <c r="AA49" i="31"/>
  <c r="Z49" i="31"/>
  <c r="Y49" i="31"/>
  <c r="X49" i="31"/>
  <c r="W49" i="31"/>
  <c r="V49" i="31"/>
  <c r="U49" i="31"/>
  <c r="T49" i="31"/>
  <c r="S49" i="31"/>
  <c r="R49" i="31"/>
  <c r="Q49" i="31"/>
  <c r="P49" i="31"/>
  <c r="O49" i="31"/>
  <c r="N49" i="31"/>
  <c r="M49" i="31"/>
  <c r="L49" i="31"/>
  <c r="K49" i="31"/>
  <c r="J49" i="31"/>
  <c r="I49" i="31"/>
  <c r="H49" i="31"/>
  <c r="G49" i="31"/>
  <c r="F49" i="31"/>
  <c r="E49" i="31"/>
  <c r="D49" i="31"/>
  <c r="AG48" i="31"/>
  <c r="AF48" i="31"/>
  <c r="AE48" i="31"/>
  <c r="AD48" i="31"/>
  <c r="AC48" i="31"/>
  <c r="AB48" i="31"/>
  <c r="AA48" i="31"/>
  <c r="Z48" i="31"/>
  <c r="Y48" i="31"/>
  <c r="X48" i="31"/>
  <c r="W48" i="31"/>
  <c r="V48" i="31"/>
  <c r="U48" i="31"/>
  <c r="T48" i="31"/>
  <c r="S48" i="31"/>
  <c r="R48" i="31"/>
  <c r="Q48" i="31"/>
  <c r="P48" i="31"/>
  <c r="O48" i="31"/>
  <c r="N48" i="31"/>
  <c r="M48" i="31"/>
  <c r="L48" i="31"/>
  <c r="K48" i="31"/>
  <c r="J48" i="31"/>
  <c r="I48" i="31"/>
  <c r="H48" i="31"/>
  <c r="G48" i="31"/>
  <c r="F48" i="31"/>
  <c r="E48" i="31"/>
  <c r="D48" i="31"/>
  <c r="AG47" i="31"/>
  <c r="AF47" i="31"/>
  <c r="AE47" i="31"/>
  <c r="AD47" i="31"/>
  <c r="AC47" i="31"/>
  <c r="AB47" i="31"/>
  <c r="AA47" i="31"/>
  <c r="Z47" i="31"/>
  <c r="Y47" i="31"/>
  <c r="X47" i="31"/>
  <c r="W47" i="31"/>
  <c r="V47" i="31"/>
  <c r="U47" i="31"/>
  <c r="T47" i="31"/>
  <c r="S47" i="31"/>
  <c r="R47" i="31"/>
  <c r="Q47" i="31"/>
  <c r="P47" i="31"/>
  <c r="O47" i="31"/>
  <c r="N47" i="31"/>
  <c r="M47" i="31"/>
  <c r="L47" i="31"/>
  <c r="K47" i="31"/>
  <c r="J47" i="31"/>
  <c r="I47" i="31"/>
  <c r="H47" i="31"/>
  <c r="G47" i="31"/>
  <c r="F47" i="31"/>
  <c r="E47" i="31"/>
  <c r="D47" i="31"/>
  <c r="AG46" i="31"/>
  <c r="AF46" i="31"/>
  <c r="AE46" i="31"/>
  <c r="AD46" i="31"/>
  <c r="AC46" i="31"/>
  <c r="AB46" i="31"/>
  <c r="AA46" i="31"/>
  <c r="Z46" i="31"/>
  <c r="Y46" i="31"/>
  <c r="X46" i="31"/>
  <c r="W46" i="31"/>
  <c r="V46" i="31"/>
  <c r="U46" i="31"/>
  <c r="T46" i="31"/>
  <c r="S46" i="31"/>
  <c r="R46" i="31"/>
  <c r="Q46" i="31"/>
  <c r="P46" i="31"/>
  <c r="O46" i="31"/>
  <c r="N46" i="31"/>
  <c r="M46" i="31"/>
  <c r="L46" i="31"/>
  <c r="K46" i="31"/>
  <c r="J46" i="31"/>
  <c r="I46" i="31"/>
  <c r="H46" i="31"/>
  <c r="G46" i="31"/>
  <c r="F46" i="31"/>
  <c r="E46" i="31"/>
  <c r="D46" i="31"/>
  <c r="AG45" i="31"/>
  <c r="AF45" i="31"/>
  <c r="AE45" i="31"/>
  <c r="AD45" i="31"/>
  <c r="AC45" i="31"/>
  <c r="AB45" i="31"/>
  <c r="AA45" i="31"/>
  <c r="Z45" i="31"/>
  <c r="Y45" i="31"/>
  <c r="X45" i="31"/>
  <c r="W45" i="31"/>
  <c r="V45" i="31"/>
  <c r="U45" i="31"/>
  <c r="T45" i="31"/>
  <c r="S45" i="31"/>
  <c r="R45" i="31"/>
  <c r="Q45" i="31"/>
  <c r="P45" i="31"/>
  <c r="O45" i="31"/>
  <c r="N45" i="31"/>
  <c r="M45" i="31"/>
  <c r="L45" i="31"/>
  <c r="K45" i="31"/>
  <c r="J45" i="31"/>
  <c r="I45" i="31"/>
  <c r="H45" i="31"/>
  <c r="G45" i="31"/>
  <c r="F45" i="31"/>
  <c r="E45" i="31"/>
  <c r="D45" i="31"/>
  <c r="AG44" i="31"/>
  <c r="AF44" i="31"/>
  <c r="AE44" i="31"/>
  <c r="AD44" i="31"/>
  <c r="AC44" i="31"/>
  <c r="AC53" i="31" s="1"/>
  <c r="AB44" i="31"/>
  <c r="AA44" i="31"/>
  <c r="Z44" i="31"/>
  <c r="Y44" i="31"/>
  <c r="X44" i="31"/>
  <c r="X53" i="31" s="1"/>
  <c r="W44" i="31"/>
  <c r="V44" i="31"/>
  <c r="U44" i="31"/>
  <c r="U53" i="31" s="1"/>
  <c r="T44" i="31"/>
  <c r="S44" i="31"/>
  <c r="R44" i="31"/>
  <c r="Q44" i="31"/>
  <c r="P44" i="31"/>
  <c r="O44" i="31"/>
  <c r="N44" i="31"/>
  <c r="M44" i="31"/>
  <c r="M53" i="31" s="1"/>
  <c r="L44" i="31"/>
  <c r="K44" i="31"/>
  <c r="J44" i="31"/>
  <c r="I44" i="31"/>
  <c r="H44" i="31"/>
  <c r="G44" i="31"/>
  <c r="F44" i="31"/>
  <c r="E44" i="31"/>
  <c r="E53" i="31" s="1"/>
  <c r="D44" i="31"/>
  <c r="AG42" i="31"/>
  <c r="AF42" i="31"/>
  <c r="AE42" i="31"/>
  <c r="AD42" i="31"/>
  <c r="AC42" i="31"/>
  <c r="AB42" i="31"/>
  <c r="AA42" i="31"/>
  <c r="Z42" i="31"/>
  <c r="Y42" i="31"/>
  <c r="X42" i="31"/>
  <c r="W42" i="31"/>
  <c r="V42" i="31"/>
  <c r="U42" i="31"/>
  <c r="T42" i="31"/>
  <c r="S42" i="31"/>
  <c r="R42" i="31"/>
  <c r="Q42" i="31"/>
  <c r="P42" i="31"/>
  <c r="O42" i="31"/>
  <c r="N42" i="31"/>
  <c r="M42" i="31"/>
  <c r="L42" i="31"/>
  <c r="K42" i="31"/>
  <c r="J42" i="31"/>
  <c r="I42" i="31"/>
  <c r="H42" i="31"/>
  <c r="G42" i="31"/>
  <c r="F42" i="31"/>
  <c r="E42" i="31"/>
  <c r="D42" i="31"/>
  <c r="AG41" i="31"/>
  <c r="AF41" i="31"/>
  <c r="AE41" i="31"/>
  <c r="AD41" i="31"/>
  <c r="AC41" i="31"/>
  <c r="AB41" i="31"/>
  <c r="AA41" i="31"/>
  <c r="Z41" i="31"/>
  <c r="Y41" i="31"/>
  <c r="X41" i="31"/>
  <c r="W41" i="31"/>
  <c r="V41" i="31"/>
  <c r="U41" i="31"/>
  <c r="T41" i="31"/>
  <c r="S41" i="31"/>
  <c r="R41" i="31"/>
  <c r="Q41" i="31"/>
  <c r="P41" i="31"/>
  <c r="O41" i="31"/>
  <c r="N41" i="31"/>
  <c r="M41" i="31"/>
  <c r="L41" i="31"/>
  <c r="K41" i="31"/>
  <c r="J41" i="31"/>
  <c r="I41" i="31"/>
  <c r="H41" i="31"/>
  <c r="G41" i="31"/>
  <c r="F41" i="31"/>
  <c r="E41" i="31"/>
  <c r="D41" i="31"/>
  <c r="AG40" i="31"/>
  <c r="AF40" i="31"/>
  <c r="AE40" i="31"/>
  <c r="AD40" i="31"/>
  <c r="AC40" i="31"/>
  <c r="AB40" i="31"/>
  <c r="AA40" i="31"/>
  <c r="Z40" i="31"/>
  <c r="Y40" i="31"/>
  <c r="X40" i="31"/>
  <c r="W40" i="31"/>
  <c r="V40" i="31"/>
  <c r="U40" i="31"/>
  <c r="T40" i="31"/>
  <c r="S40" i="31"/>
  <c r="R40" i="31"/>
  <c r="Q40" i="31"/>
  <c r="P40" i="31"/>
  <c r="O40" i="31"/>
  <c r="N40" i="31"/>
  <c r="M40" i="31"/>
  <c r="L40" i="31"/>
  <c r="K40" i="31"/>
  <c r="J40" i="31"/>
  <c r="I40" i="31"/>
  <c r="H40" i="31"/>
  <c r="G40" i="31"/>
  <c r="F40" i="31"/>
  <c r="E40" i="31"/>
  <c r="D40" i="31"/>
  <c r="AG39" i="31"/>
  <c r="AF39" i="31"/>
  <c r="AE39" i="31"/>
  <c r="AD39" i="31"/>
  <c r="AC39" i="31"/>
  <c r="AB39" i="31"/>
  <c r="AA39" i="31"/>
  <c r="Z39" i="31"/>
  <c r="Y39" i="31"/>
  <c r="X39" i="31"/>
  <c r="W39" i="31"/>
  <c r="V39" i="31"/>
  <c r="U39" i="31"/>
  <c r="T39" i="31"/>
  <c r="S39" i="31"/>
  <c r="R39" i="31"/>
  <c r="Q39" i="31"/>
  <c r="P39" i="31"/>
  <c r="O39" i="31"/>
  <c r="N39" i="31"/>
  <c r="M39" i="31"/>
  <c r="L39" i="31"/>
  <c r="K39" i="31"/>
  <c r="J39" i="31"/>
  <c r="I39" i="31"/>
  <c r="H39" i="31"/>
  <c r="G39" i="31"/>
  <c r="F39" i="31"/>
  <c r="E39" i="31"/>
  <c r="D39" i="31"/>
  <c r="AG38" i="31"/>
  <c r="AF38" i="31"/>
  <c r="AE38" i="31"/>
  <c r="AD38" i="31"/>
  <c r="AC38" i="31"/>
  <c r="AB38" i="31"/>
  <c r="AA38" i="31"/>
  <c r="Z38" i="31"/>
  <c r="Y38" i="31"/>
  <c r="X38" i="31"/>
  <c r="W38" i="31"/>
  <c r="V38" i="31"/>
  <c r="U38" i="31"/>
  <c r="T38" i="31"/>
  <c r="S38" i="31"/>
  <c r="R38" i="31"/>
  <c r="Q38" i="31"/>
  <c r="P38" i="31"/>
  <c r="O38" i="31"/>
  <c r="N38" i="31"/>
  <c r="M38" i="31"/>
  <c r="L38" i="31"/>
  <c r="K38" i="31"/>
  <c r="J38" i="31"/>
  <c r="I38" i="31"/>
  <c r="H38" i="31"/>
  <c r="G38" i="31"/>
  <c r="F38" i="31"/>
  <c r="E38" i="31"/>
  <c r="D38" i="31"/>
  <c r="AG37" i="31"/>
  <c r="AF37" i="31"/>
  <c r="AE37" i="31"/>
  <c r="AD37" i="31"/>
  <c r="AC37" i="31"/>
  <c r="AB37" i="31"/>
  <c r="AA37" i="31"/>
  <c r="Z37" i="31"/>
  <c r="Y37" i="31"/>
  <c r="X37" i="31"/>
  <c r="W37" i="31"/>
  <c r="V37" i="31"/>
  <c r="U37" i="31"/>
  <c r="T37" i="31"/>
  <c r="S37" i="31"/>
  <c r="R37" i="31"/>
  <c r="Q37" i="31"/>
  <c r="P37" i="31"/>
  <c r="O37" i="31"/>
  <c r="N37" i="31"/>
  <c r="M37" i="31"/>
  <c r="L37" i="31"/>
  <c r="K37" i="31"/>
  <c r="J37" i="31"/>
  <c r="I37" i="31"/>
  <c r="H37" i="31"/>
  <c r="G37" i="31"/>
  <c r="F37" i="31"/>
  <c r="E37" i="31"/>
  <c r="D37" i="31"/>
  <c r="AG36" i="31"/>
  <c r="AF36" i="31"/>
  <c r="AE36" i="31"/>
  <c r="AD36" i="31"/>
  <c r="AC36" i="31"/>
  <c r="AB36" i="31"/>
  <c r="AA36" i="31"/>
  <c r="Z36" i="31"/>
  <c r="Y36" i="31"/>
  <c r="X36" i="31"/>
  <c r="W36" i="31"/>
  <c r="V36" i="31"/>
  <c r="U36" i="31"/>
  <c r="T36" i="31"/>
  <c r="S36" i="31"/>
  <c r="R36" i="31"/>
  <c r="Q36" i="31"/>
  <c r="P36" i="31"/>
  <c r="O36" i="31"/>
  <c r="N36" i="31"/>
  <c r="M36" i="31"/>
  <c r="L36" i="31"/>
  <c r="K36" i="31"/>
  <c r="J36" i="31"/>
  <c r="I36" i="31"/>
  <c r="H36" i="31"/>
  <c r="G36" i="31"/>
  <c r="F36" i="31"/>
  <c r="E36" i="31"/>
  <c r="D36" i="31"/>
  <c r="AG35" i="31"/>
  <c r="AF35" i="31"/>
  <c r="AE35" i="31"/>
  <c r="AD35" i="31"/>
  <c r="AC35" i="31"/>
  <c r="AB35" i="31"/>
  <c r="AA35" i="31"/>
  <c r="Z35" i="31"/>
  <c r="Y35" i="31"/>
  <c r="X35" i="31"/>
  <c r="W35" i="31"/>
  <c r="V35" i="31"/>
  <c r="U35" i="31"/>
  <c r="T35" i="31"/>
  <c r="S35" i="31"/>
  <c r="R35" i="31"/>
  <c r="Q35" i="31"/>
  <c r="P35" i="31"/>
  <c r="O35" i="31"/>
  <c r="N35" i="31"/>
  <c r="M35" i="31"/>
  <c r="L35" i="31"/>
  <c r="K35" i="31"/>
  <c r="J35" i="31"/>
  <c r="I35" i="31"/>
  <c r="H35" i="31"/>
  <c r="G35" i="31"/>
  <c r="F35" i="31"/>
  <c r="E35" i="31"/>
  <c r="D35" i="31"/>
  <c r="AG34" i="31"/>
  <c r="AF34" i="31"/>
  <c r="AE34" i="31"/>
  <c r="AD34" i="31"/>
  <c r="AC34" i="31"/>
  <c r="AB34" i="31"/>
  <c r="AA34" i="31"/>
  <c r="Z34" i="31"/>
  <c r="Y34" i="31"/>
  <c r="X34" i="31"/>
  <c r="W34" i="31"/>
  <c r="V34" i="31"/>
  <c r="U34" i="31"/>
  <c r="T34" i="31"/>
  <c r="S34" i="31"/>
  <c r="R34" i="31"/>
  <c r="Q34" i="31"/>
  <c r="P34" i="31"/>
  <c r="O34" i="31"/>
  <c r="N34" i="31"/>
  <c r="M34" i="31"/>
  <c r="L34" i="31"/>
  <c r="K34" i="31"/>
  <c r="J34" i="31"/>
  <c r="I34" i="31"/>
  <c r="H34" i="31"/>
  <c r="G34" i="31"/>
  <c r="F34" i="31"/>
  <c r="E34" i="31"/>
  <c r="D34" i="31"/>
  <c r="Z53" i="32"/>
  <c r="AG52" i="32"/>
  <c r="AF52" i="32"/>
  <c r="AE52" i="32"/>
  <c r="AD52" i="32"/>
  <c r="AC52" i="32"/>
  <c r="AB52" i="32"/>
  <c r="AA52" i="32"/>
  <c r="Z52" i="32"/>
  <c r="Y52" i="32"/>
  <c r="X52" i="32"/>
  <c r="W52" i="32"/>
  <c r="V52" i="32"/>
  <c r="U52" i="32"/>
  <c r="T52" i="32"/>
  <c r="S52" i="32"/>
  <c r="R52" i="32"/>
  <c r="Q52" i="32"/>
  <c r="P52" i="32"/>
  <c r="O52" i="32"/>
  <c r="N52" i="32"/>
  <c r="M52" i="32"/>
  <c r="L52" i="32"/>
  <c r="K52" i="32"/>
  <c r="J52" i="32"/>
  <c r="H52" i="32"/>
  <c r="G52" i="32"/>
  <c r="F52" i="32"/>
  <c r="E52" i="32"/>
  <c r="D52" i="32"/>
  <c r="AG51" i="32"/>
  <c r="AF51" i="32"/>
  <c r="AE51" i="32"/>
  <c r="AD51" i="32"/>
  <c r="AC51" i="32"/>
  <c r="AB51" i="32"/>
  <c r="AA51" i="32"/>
  <c r="Z51" i="32"/>
  <c r="Y51" i="32"/>
  <c r="X51" i="32"/>
  <c r="W51" i="32"/>
  <c r="V51" i="32"/>
  <c r="U51" i="32"/>
  <c r="T51" i="32"/>
  <c r="S51" i="32"/>
  <c r="R51" i="32"/>
  <c r="Q51" i="32"/>
  <c r="P51" i="32"/>
  <c r="O51" i="32"/>
  <c r="N51" i="32"/>
  <c r="M51" i="32"/>
  <c r="L51" i="32"/>
  <c r="K51" i="32"/>
  <c r="J51" i="32"/>
  <c r="I51" i="32"/>
  <c r="H51" i="32"/>
  <c r="G51" i="32"/>
  <c r="F51" i="32"/>
  <c r="E51" i="32"/>
  <c r="AG49" i="32"/>
  <c r="AF49" i="32"/>
  <c r="AE49" i="32"/>
  <c r="AD49" i="32"/>
  <c r="AC49" i="32"/>
  <c r="AB49" i="32"/>
  <c r="AA49" i="32"/>
  <c r="Z49" i="32"/>
  <c r="Y49" i="32"/>
  <c r="X49" i="32"/>
  <c r="W49" i="32"/>
  <c r="V49" i="32"/>
  <c r="U49" i="32"/>
  <c r="T49" i="32"/>
  <c r="S49" i="32"/>
  <c r="R49" i="32"/>
  <c r="Q49" i="32"/>
  <c r="P49" i="32"/>
  <c r="O49" i="32"/>
  <c r="N49" i="32"/>
  <c r="M49" i="32"/>
  <c r="L49" i="32"/>
  <c r="K49" i="32"/>
  <c r="J49" i="32"/>
  <c r="I49" i="32"/>
  <c r="H49" i="32"/>
  <c r="G49" i="32"/>
  <c r="F49" i="32"/>
  <c r="E49" i="32"/>
  <c r="D49" i="32"/>
  <c r="AG48" i="32"/>
  <c r="AF48" i="32"/>
  <c r="AE48" i="32"/>
  <c r="AD48" i="32"/>
  <c r="AC48" i="32"/>
  <c r="AB48" i="32"/>
  <c r="AA48" i="32"/>
  <c r="Z48" i="32"/>
  <c r="Y48" i="32"/>
  <c r="X48" i="32"/>
  <c r="W48" i="32"/>
  <c r="V48" i="32"/>
  <c r="U48" i="32"/>
  <c r="T48" i="32"/>
  <c r="S48" i="32"/>
  <c r="R48" i="32"/>
  <c r="Q48" i="32"/>
  <c r="P48" i="32"/>
  <c r="O48" i="32"/>
  <c r="N48" i="32"/>
  <c r="M48" i="32"/>
  <c r="L48" i="32"/>
  <c r="K48" i="32"/>
  <c r="J48" i="32"/>
  <c r="I48" i="32"/>
  <c r="H48" i="32"/>
  <c r="G48" i="32"/>
  <c r="F48" i="32"/>
  <c r="E48" i="32"/>
  <c r="D48" i="32"/>
  <c r="AG47" i="32"/>
  <c r="AF47" i="32"/>
  <c r="AE47" i="32"/>
  <c r="AD47" i="32"/>
  <c r="AC47" i="32"/>
  <c r="AB47" i="32"/>
  <c r="AA47" i="32"/>
  <c r="Z47" i="32"/>
  <c r="Y47" i="32"/>
  <c r="X47" i="32"/>
  <c r="W47" i="32"/>
  <c r="V47" i="32"/>
  <c r="U47" i="32"/>
  <c r="T47" i="32"/>
  <c r="S47" i="32"/>
  <c r="R47" i="32"/>
  <c r="Q47" i="32"/>
  <c r="P47" i="32"/>
  <c r="O47" i="32"/>
  <c r="N47" i="32"/>
  <c r="M47" i="32"/>
  <c r="L47" i="32"/>
  <c r="K47" i="32"/>
  <c r="J47" i="32"/>
  <c r="I47" i="32"/>
  <c r="H47" i="32"/>
  <c r="G47" i="32"/>
  <c r="F47" i="32"/>
  <c r="E47" i="32"/>
  <c r="D47" i="32"/>
  <c r="AG46" i="32"/>
  <c r="AF46" i="32"/>
  <c r="AE46" i="32"/>
  <c r="AD46" i="32"/>
  <c r="AC46" i="32"/>
  <c r="AB46" i="32"/>
  <c r="AA46" i="32"/>
  <c r="Z46" i="32"/>
  <c r="Y46" i="32"/>
  <c r="X46" i="32"/>
  <c r="W46" i="32"/>
  <c r="V46" i="32"/>
  <c r="U46" i="32"/>
  <c r="T46" i="32"/>
  <c r="S46" i="32"/>
  <c r="R46" i="32"/>
  <c r="Q46" i="32"/>
  <c r="P46" i="32"/>
  <c r="O46" i="32"/>
  <c r="N46" i="32"/>
  <c r="M46" i="32"/>
  <c r="L46" i="32"/>
  <c r="K46" i="32"/>
  <c r="J46" i="32"/>
  <c r="I46" i="32"/>
  <c r="H46" i="32"/>
  <c r="G46" i="32"/>
  <c r="F46" i="32"/>
  <c r="E46" i="32"/>
  <c r="D46" i="32"/>
  <c r="AG45" i="32"/>
  <c r="AF45" i="32"/>
  <c r="AE45" i="32"/>
  <c r="AD45" i="32"/>
  <c r="AC45" i="32"/>
  <c r="AB45" i="32"/>
  <c r="AA45" i="32"/>
  <c r="Z45" i="32"/>
  <c r="Y45" i="32"/>
  <c r="X45" i="32"/>
  <c r="W45" i="32"/>
  <c r="V45" i="32"/>
  <c r="U45" i="32"/>
  <c r="T45" i="32"/>
  <c r="S45" i="32"/>
  <c r="R45" i="32"/>
  <c r="Q45" i="32"/>
  <c r="P45" i="32"/>
  <c r="O45" i="32"/>
  <c r="N45" i="32"/>
  <c r="M45" i="32"/>
  <c r="L45" i="32"/>
  <c r="K45" i="32"/>
  <c r="J45" i="32"/>
  <c r="I45" i="32"/>
  <c r="H45" i="32"/>
  <c r="G45" i="32"/>
  <c r="F45" i="32"/>
  <c r="E45" i="32"/>
  <c r="D45" i="32"/>
  <c r="AG44" i="32"/>
  <c r="AF44" i="32"/>
  <c r="AE44" i="32"/>
  <c r="AD44" i="32"/>
  <c r="AC44" i="32"/>
  <c r="AB44" i="32"/>
  <c r="AA44" i="32"/>
  <c r="Z44" i="32"/>
  <c r="Y44" i="32"/>
  <c r="X44" i="32"/>
  <c r="W44" i="32"/>
  <c r="V44" i="32"/>
  <c r="U44" i="32"/>
  <c r="T44" i="32"/>
  <c r="S44" i="32"/>
  <c r="R44" i="32"/>
  <c r="R53" i="32" s="1"/>
  <c r="Q44" i="32"/>
  <c r="P44" i="32"/>
  <c r="O44" i="32"/>
  <c r="N44" i="32"/>
  <c r="M44" i="32"/>
  <c r="L44" i="32"/>
  <c r="K44" i="32"/>
  <c r="J44" i="32"/>
  <c r="I44" i="32"/>
  <c r="H44" i="32"/>
  <c r="G44" i="32"/>
  <c r="F44" i="32"/>
  <c r="E44" i="32"/>
  <c r="D44" i="32"/>
  <c r="AG42" i="32"/>
  <c r="AF42" i="32"/>
  <c r="AE42" i="32"/>
  <c r="AD42" i="32"/>
  <c r="AC42" i="32"/>
  <c r="AB42" i="32"/>
  <c r="AA42" i="32"/>
  <c r="Z42" i="32"/>
  <c r="Y42" i="32"/>
  <c r="X42" i="32"/>
  <c r="W42" i="32"/>
  <c r="V42" i="32"/>
  <c r="U42" i="32"/>
  <c r="T42" i="32"/>
  <c r="S42" i="32"/>
  <c r="R42" i="32"/>
  <c r="Q42" i="32"/>
  <c r="P42" i="32"/>
  <c r="O42" i="32"/>
  <c r="N42" i="32"/>
  <c r="M42" i="32"/>
  <c r="L42" i="32"/>
  <c r="K42" i="32"/>
  <c r="J42" i="32"/>
  <c r="I42" i="32"/>
  <c r="H42" i="32"/>
  <c r="G42" i="32"/>
  <c r="F42" i="32"/>
  <c r="E42" i="32"/>
  <c r="D42" i="32"/>
  <c r="AG41" i="32"/>
  <c r="AF41" i="32"/>
  <c r="AE41" i="32"/>
  <c r="AD41" i="32"/>
  <c r="AC41" i="32"/>
  <c r="AB41" i="32"/>
  <c r="AA41" i="32"/>
  <c r="Z41" i="32"/>
  <c r="Y41" i="32"/>
  <c r="X41" i="32"/>
  <c r="W41" i="32"/>
  <c r="V41" i="32"/>
  <c r="U41" i="32"/>
  <c r="T41" i="32"/>
  <c r="S41" i="32"/>
  <c r="R41" i="32"/>
  <c r="Q41" i="32"/>
  <c r="P41" i="32"/>
  <c r="O41" i="32"/>
  <c r="N41" i="32"/>
  <c r="M41" i="32"/>
  <c r="L41" i="32"/>
  <c r="K41" i="32"/>
  <c r="J41" i="32"/>
  <c r="I41" i="32"/>
  <c r="H41" i="32"/>
  <c r="G41" i="32"/>
  <c r="F41" i="32"/>
  <c r="E41" i="32"/>
  <c r="D41" i="32"/>
  <c r="AG40" i="32"/>
  <c r="AF40" i="32"/>
  <c r="AE40" i="32"/>
  <c r="AD40" i="32"/>
  <c r="AC40" i="32"/>
  <c r="AB40" i="32"/>
  <c r="AA40" i="32"/>
  <c r="Z40" i="32"/>
  <c r="Y40" i="32"/>
  <c r="X40" i="32"/>
  <c r="W40" i="32"/>
  <c r="V40" i="32"/>
  <c r="U40" i="32"/>
  <c r="T40" i="32"/>
  <c r="S40" i="32"/>
  <c r="R40" i="32"/>
  <c r="Q40" i="32"/>
  <c r="P40" i="32"/>
  <c r="O40" i="32"/>
  <c r="N40" i="32"/>
  <c r="M40" i="32"/>
  <c r="L40" i="32"/>
  <c r="K40" i="32"/>
  <c r="J40" i="32"/>
  <c r="I40" i="32"/>
  <c r="H40" i="32"/>
  <c r="G40" i="32"/>
  <c r="F40" i="32"/>
  <c r="E40" i="32"/>
  <c r="D40" i="32"/>
  <c r="AG39" i="32"/>
  <c r="AF39" i="32"/>
  <c r="AE39" i="32"/>
  <c r="AD39" i="32"/>
  <c r="AC39" i="32"/>
  <c r="AB39" i="32"/>
  <c r="AA39" i="32"/>
  <c r="Z39" i="32"/>
  <c r="Y39" i="32"/>
  <c r="X39" i="32"/>
  <c r="W39" i="32"/>
  <c r="V39" i="32"/>
  <c r="U39" i="32"/>
  <c r="T39" i="32"/>
  <c r="S39" i="32"/>
  <c r="R39" i="32"/>
  <c r="Q39" i="32"/>
  <c r="P39" i="32"/>
  <c r="O39" i="32"/>
  <c r="N39" i="32"/>
  <c r="M39" i="32"/>
  <c r="L39" i="32"/>
  <c r="K39" i="32"/>
  <c r="J39" i="32"/>
  <c r="I39" i="32"/>
  <c r="H39" i="32"/>
  <c r="G39" i="32"/>
  <c r="F39" i="32"/>
  <c r="E39" i="32"/>
  <c r="D39" i="32"/>
  <c r="AG38" i="32"/>
  <c r="AF38" i="32"/>
  <c r="AE38" i="32"/>
  <c r="AD38" i="32"/>
  <c r="AC38" i="32"/>
  <c r="AB38" i="32"/>
  <c r="AA38" i="32"/>
  <c r="Z38" i="32"/>
  <c r="Y38" i="32"/>
  <c r="X38" i="32"/>
  <c r="W38" i="32"/>
  <c r="V38" i="32"/>
  <c r="U38" i="32"/>
  <c r="T38" i="32"/>
  <c r="S38" i="32"/>
  <c r="R38" i="32"/>
  <c r="Q38" i="32"/>
  <c r="P38" i="32"/>
  <c r="O38" i="32"/>
  <c r="N38" i="32"/>
  <c r="M38" i="32"/>
  <c r="L38" i="32"/>
  <c r="K38" i="32"/>
  <c r="J38" i="32"/>
  <c r="I38" i="32"/>
  <c r="H38" i="32"/>
  <c r="G38" i="32"/>
  <c r="F38" i="32"/>
  <c r="E38" i="32"/>
  <c r="D38" i="32"/>
  <c r="AG37" i="32"/>
  <c r="AF37" i="32"/>
  <c r="AE37" i="32"/>
  <c r="AD37" i="32"/>
  <c r="AC37" i="32"/>
  <c r="AB37" i="32"/>
  <c r="AA37" i="32"/>
  <c r="Z37" i="32"/>
  <c r="Y37" i="32"/>
  <c r="X37" i="32"/>
  <c r="W37" i="32"/>
  <c r="V37" i="32"/>
  <c r="U37" i="32"/>
  <c r="T37" i="32"/>
  <c r="S37" i="32"/>
  <c r="R37" i="32"/>
  <c r="Q37" i="32"/>
  <c r="P37" i="32"/>
  <c r="O37" i="32"/>
  <c r="N37" i="32"/>
  <c r="M37" i="32"/>
  <c r="L37" i="32"/>
  <c r="K37" i="32"/>
  <c r="J37" i="32"/>
  <c r="I37" i="32"/>
  <c r="H37" i="32"/>
  <c r="G37" i="32"/>
  <c r="F37" i="32"/>
  <c r="E37" i="32"/>
  <c r="D37" i="32"/>
  <c r="AG36" i="32"/>
  <c r="AF36" i="32"/>
  <c r="AE36" i="32"/>
  <c r="AD36" i="32"/>
  <c r="AC36" i="32"/>
  <c r="AB36" i="32"/>
  <c r="AA36" i="32"/>
  <c r="Z36" i="32"/>
  <c r="Y36" i="32"/>
  <c r="X36" i="32"/>
  <c r="W36" i="32"/>
  <c r="V36" i="32"/>
  <c r="U36" i="32"/>
  <c r="T36" i="32"/>
  <c r="S36" i="32"/>
  <c r="R36" i="32"/>
  <c r="Q36" i="32"/>
  <c r="P36" i="32"/>
  <c r="O36" i="32"/>
  <c r="N36" i="32"/>
  <c r="M36" i="32"/>
  <c r="L36" i="32"/>
  <c r="K36" i="32"/>
  <c r="J36" i="32"/>
  <c r="I36" i="32"/>
  <c r="H36" i="32"/>
  <c r="G36" i="32"/>
  <c r="F36" i="32"/>
  <c r="E36" i="32"/>
  <c r="D36" i="32"/>
  <c r="AG35" i="32"/>
  <c r="AF35" i="32"/>
  <c r="AE35" i="32"/>
  <c r="AD35" i="32"/>
  <c r="AC35" i="32"/>
  <c r="AB35" i="32"/>
  <c r="AA35" i="32"/>
  <c r="Z35" i="32"/>
  <c r="Y35" i="32"/>
  <c r="X35" i="32"/>
  <c r="W35" i="32"/>
  <c r="V35" i="32"/>
  <c r="U35" i="32"/>
  <c r="T35" i="32"/>
  <c r="S35" i="32"/>
  <c r="R35" i="32"/>
  <c r="Q35" i="32"/>
  <c r="P35" i="32"/>
  <c r="O35" i="32"/>
  <c r="N35" i="32"/>
  <c r="M35" i="32"/>
  <c r="L35" i="32"/>
  <c r="K35" i="32"/>
  <c r="J35" i="32"/>
  <c r="I35" i="32"/>
  <c r="H35" i="32"/>
  <c r="G35" i="32"/>
  <c r="F35" i="32"/>
  <c r="E35" i="32"/>
  <c r="D35" i="32"/>
  <c r="AG34" i="32"/>
  <c r="AF34" i="32"/>
  <c r="AE34" i="32"/>
  <c r="AD34" i="32"/>
  <c r="AC34" i="32"/>
  <c r="AB34" i="32"/>
  <c r="AA34" i="32"/>
  <c r="Z34" i="32"/>
  <c r="Y34" i="32"/>
  <c r="X34" i="32"/>
  <c r="W34" i="32"/>
  <c r="V34" i="32"/>
  <c r="U34" i="32"/>
  <c r="T34" i="32"/>
  <c r="S34" i="32"/>
  <c r="R34" i="32"/>
  <c r="Q34" i="32"/>
  <c r="P34" i="32"/>
  <c r="O34" i="32"/>
  <c r="N34" i="32"/>
  <c r="M34" i="32"/>
  <c r="L34" i="32"/>
  <c r="K34" i="32"/>
  <c r="J34" i="32"/>
  <c r="I34" i="32"/>
  <c r="H34" i="32"/>
  <c r="G34" i="32"/>
  <c r="F34" i="32"/>
  <c r="E34" i="32"/>
  <c r="D34" i="32"/>
  <c r="AG52" i="33"/>
  <c r="AF52" i="33"/>
  <c r="AE52" i="33"/>
  <c r="AD52" i="33"/>
  <c r="AC52" i="33"/>
  <c r="AB52" i="33"/>
  <c r="AA52" i="33"/>
  <c r="Z52" i="33"/>
  <c r="Y52" i="33"/>
  <c r="X52" i="33"/>
  <c r="W52" i="33"/>
  <c r="V52" i="33"/>
  <c r="U52" i="33"/>
  <c r="T52" i="33"/>
  <c r="S52" i="33"/>
  <c r="R52" i="33"/>
  <c r="Q52" i="33"/>
  <c r="P52" i="33"/>
  <c r="O52" i="33"/>
  <c r="N52" i="33"/>
  <c r="M52" i="33"/>
  <c r="L52" i="33"/>
  <c r="K52" i="33"/>
  <c r="J52" i="33"/>
  <c r="H52" i="33"/>
  <c r="G52" i="33"/>
  <c r="F52" i="33"/>
  <c r="E52" i="33"/>
  <c r="D52" i="33"/>
  <c r="AG51" i="33"/>
  <c r="AF51" i="33"/>
  <c r="AE51" i="33"/>
  <c r="AD51" i="33"/>
  <c r="AC51" i="33"/>
  <c r="AB51" i="33"/>
  <c r="AA51" i="33"/>
  <c r="Z51" i="33"/>
  <c r="Y51" i="33"/>
  <c r="X51" i="33"/>
  <c r="W51" i="33"/>
  <c r="V51" i="33"/>
  <c r="U51" i="33"/>
  <c r="T51" i="33"/>
  <c r="S51" i="33"/>
  <c r="R51" i="33"/>
  <c r="Q51" i="33"/>
  <c r="P51" i="33"/>
  <c r="O51" i="33"/>
  <c r="N51" i="33"/>
  <c r="M51" i="33"/>
  <c r="L51" i="33"/>
  <c r="K51" i="33"/>
  <c r="J51" i="33"/>
  <c r="I51" i="33"/>
  <c r="H51" i="33"/>
  <c r="G51" i="33"/>
  <c r="F51" i="33"/>
  <c r="E51" i="33"/>
  <c r="AG49" i="33"/>
  <c r="AF49" i="33"/>
  <c r="AE49" i="33"/>
  <c r="AD49" i="33"/>
  <c r="AC49" i="33"/>
  <c r="AB49" i="33"/>
  <c r="AA49" i="33"/>
  <c r="Z49" i="33"/>
  <c r="Y49" i="33"/>
  <c r="X49" i="33"/>
  <c r="W49" i="33"/>
  <c r="V49" i="33"/>
  <c r="U49" i="33"/>
  <c r="T49" i="33"/>
  <c r="S49" i="33"/>
  <c r="R49" i="33"/>
  <c r="Q49" i="33"/>
  <c r="P49" i="33"/>
  <c r="O49" i="33"/>
  <c r="N49" i="33"/>
  <c r="M49" i="33"/>
  <c r="L49" i="33"/>
  <c r="K49" i="33"/>
  <c r="J49" i="33"/>
  <c r="I49" i="33"/>
  <c r="H49" i="33"/>
  <c r="G49" i="33"/>
  <c r="F49" i="33"/>
  <c r="E49" i="33"/>
  <c r="D49" i="33"/>
  <c r="AG48" i="33"/>
  <c r="AF48" i="33"/>
  <c r="AE48" i="33"/>
  <c r="AD48" i="33"/>
  <c r="AC48" i="33"/>
  <c r="AB48" i="33"/>
  <c r="AA48" i="33"/>
  <c r="Z48" i="33"/>
  <c r="Y48" i="33"/>
  <c r="X48" i="33"/>
  <c r="W48" i="33"/>
  <c r="V48" i="33"/>
  <c r="U48" i="33"/>
  <c r="T48" i="33"/>
  <c r="S48" i="33"/>
  <c r="R48" i="33"/>
  <c r="Q48" i="33"/>
  <c r="P48" i="33"/>
  <c r="O48" i="33"/>
  <c r="N48" i="33"/>
  <c r="M48" i="33"/>
  <c r="L48" i="33"/>
  <c r="K48" i="33"/>
  <c r="J48" i="33"/>
  <c r="I48" i="33"/>
  <c r="H48" i="33"/>
  <c r="G48" i="33"/>
  <c r="F48" i="33"/>
  <c r="E48" i="33"/>
  <c r="D48" i="33"/>
  <c r="AG47" i="33"/>
  <c r="AF47" i="33"/>
  <c r="AE47" i="33"/>
  <c r="AD47" i="33"/>
  <c r="AC47" i="33"/>
  <c r="AB47" i="33"/>
  <c r="AA47" i="33"/>
  <c r="Z47" i="33"/>
  <c r="Y47" i="33"/>
  <c r="X47" i="33"/>
  <c r="W47" i="33"/>
  <c r="V47" i="33"/>
  <c r="U47" i="33"/>
  <c r="T47" i="33"/>
  <c r="S47" i="33"/>
  <c r="R47" i="33"/>
  <c r="Q47" i="33"/>
  <c r="P47" i="33"/>
  <c r="O47" i="33"/>
  <c r="N47" i="33"/>
  <c r="M47" i="33"/>
  <c r="L47" i="33"/>
  <c r="K47" i="33"/>
  <c r="J47" i="33"/>
  <c r="I47" i="33"/>
  <c r="H47" i="33"/>
  <c r="G47" i="33"/>
  <c r="F47" i="33"/>
  <c r="E47" i="33"/>
  <c r="D47" i="33"/>
  <c r="AG46" i="33"/>
  <c r="AF46" i="33"/>
  <c r="AE46" i="33"/>
  <c r="AD46" i="33"/>
  <c r="AC46" i="33"/>
  <c r="AB46" i="33"/>
  <c r="AA46" i="33"/>
  <c r="Z46" i="33"/>
  <c r="Y46" i="33"/>
  <c r="X46" i="33"/>
  <c r="W46" i="33"/>
  <c r="V46" i="33"/>
  <c r="U46" i="33"/>
  <c r="T46" i="33"/>
  <c r="S46" i="33"/>
  <c r="R46" i="33"/>
  <c r="Q46" i="33"/>
  <c r="P46" i="33"/>
  <c r="O46" i="33"/>
  <c r="N46" i="33"/>
  <c r="M46" i="33"/>
  <c r="L46" i="33"/>
  <c r="K46" i="33"/>
  <c r="J46" i="33"/>
  <c r="I46" i="33"/>
  <c r="H46" i="33"/>
  <c r="G46" i="33"/>
  <c r="F46" i="33"/>
  <c r="E46" i="33"/>
  <c r="D46" i="33"/>
  <c r="AG45" i="33"/>
  <c r="AF45" i="33"/>
  <c r="AE45" i="33"/>
  <c r="AD45" i="33"/>
  <c r="AC45" i="33"/>
  <c r="AB45" i="33"/>
  <c r="AA45" i="33"/>
  <c r="Z45" i="33"/>
  <c r="Y45" i="33"/>
  <c r="X45" i="33"/>
  <c r="W45" i="33"/>
  <c r="V45" i="33"/>
  <c r="U45" i="33"/>
  <c r="T45" i="33"/>
  <c r="S45" i="33"/>
  <c r="R45" i="33"/>
  <c r="Q45" i="33"/>
  <c r="P45" i="33"/>
  <c r="O45" i="33"/>
  <c r="N45" i="33"/>
  <c r="M45" i="33"/>
  <c r="L45" i="33"/>
  <c r="L53" i="33" s="1"/>
  <c r="K45" i="33"/>
  <c r="J45" i="33"/>
  <c r="I45" i="33"/>
  <c r="H45" i="33"/>
  <c r="G45" i="33"/>
  <c r="F45" i="33"/>
  <c r="E45" i="33"/>
  <c r="D45" i="33"/>
  <c r="D53" i="33" s="1"/>
  <c r="AG44" i="33"/>
  <c r="AF44" i="33"/>
  <c r="AE44" i="33"/>
  <c r="AD44" i="33"/>
  <c r="AC44" i="33"/>
  <c r="AB44" i="33"/>
  <c r="AA44" i="33"/>
  <c r="Z44" i="33"/>
  <c r="Z53" i="33" s="1"/>
  <c r="Y44" i="33"/>
  <c r="X44" i="33"/>
  <c r="W44" i="33"/>
  <c r="V44" i="33"/>
  <c r="U44" i="33"/>
  <c r="T44" i="33"/>
  <c r="S44" i="33"/>
  <c r="R44" i="33"/>
  <c r="R53" i="33" s="1"/>
  <c r="Q44" i="33"/>
  <c r="P44" i="33"/>
  <c r="O44" i="33"/>
  <c r="N44" i="33"/>
  <c r="M44" i="33"/>
  <c r="L44" i="33"/>
  <c r="K44" i="33"/>
  <c r="J44" i="33"/>
  <c r="J53" i="33" s="1"/>
  <c r="I44" i="33"/>
  <c r="H44" i="33"/>
  <c r="G44" i="33"/>
  <c r="F44" i="33"/>
  <c r="E44" i="33"/>
  <c r="D44" i="33"/>
  <c r="AG42" i="33"/>
  <c r="AF42" i="33"/>
  <c r="AE42" i="33"/>
  <c r="AD42" i="33"/>
  <c r="AC42" i="33"/>
  <c r="AB42" i="33"/>
  <c r="AA42" i="33"/>
  <c r="Z42" i="33"/>
  <c r="Y42" i="33"/>
  <c r="X42" i="33"/>
  <c r="W42" i="33"/>
  <c r="V42" i="33"/>
  <c r="U42" i="33"/>
  <c r="T42" i="33"/>
  <c r="S42" i="33"/>
  <c r="R42" i="33"/>
  <c r="Q42" i="33"/>
  <c r="P42" i="33"/>
  <c r="O42" i="33"/>
  <c r="N42" i="33"/>
  <c r="M42" i="33"/>
  <c r="L42" i="33"/>
  <c r="K42" i="33"/>
  <c r="J42" i="33"/>
  <c r="I42" i="33"/>
  <c r="H42" i="33"/>
  <c r="G42" i="33"/>
  <c r="F42" i="33"/>
  <c r="E42" i="33"/>
  <c r="D42" i="33"/>
  <c r="AG41" i="33"/>
  <c r="AF41" i="33"/>
  <c r="AE41" i="33"/>
  <c r="AD41" i="33"/>
  <c r="AC41" i="33"/>
  <c r="AB41" i="33"/>
  <c r="AA41" i="33"/>
  <c r="Z41" i="33"/>
  <c r="Y41" i="33"/>
  <c r="X41" i="33"/>
  <c r="W41" i="33"/>
  <c r="V41" i="33"/>
  <c r="U41" i="33"/>
  <c r="T41" i="33"/>
  <c r="S41" i="33"/>
  <c r="R41" i="33"/>
  <c r="Q41" i="33"/>
  <c r="P41" i="33"/>
  <c r="O41" i="33"/>
  <c r="N41" i="33"/>
  <c r="M41" i="33"/>
  <c r="L41" i="33"/>
  <c r="K41" i="33"/>
  <c r="J41" i="33"/>
  <c r="I41" i="33"/>
  <c r="H41" i="33"/>
  <c r="G41" i="33"/>
  <c r="F41" i="33"/>
  <c r="E41" i="33"/>
  <c r="D41" i="33"/>
  <c r="AG40" i="33"/>
  <c r="AF40" i="33"/>
  <c r="AE40" i="33"/>
  <c r="AD40" i="33"/>
  <c r="AC40" i="33"/>
  <c r="AB40" i="33"/>
  <c r="AA40" i="33"/>
  <c r="Z40" i="33"/>
  <c r="Y40" i="33"/>
  <c r="X40" i="33"/>
  <c r="W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J40" i="33"/>
  <c r="I40" i="33"/>
  <c r="H40" i="33"/>
  <c r="G40" i="33"/>
  <c r="F40" i="33"/>
  <c r="E40" i="33"/>
  <c r="D40" i="33"/>
  <c r="AG39" i="33"/>
  <c r="AF39" i="33"/>
  <c r="AE39" i="33"/>
  <c r="AD39" i="33"/>
  <c r="AC39" i="33"/>
  <c r="AB39" i="33"/>
  <c r="AA39" i="33"/>
  <c r="Z39" i="33"/>
  <c r="Y39" i="33"/>
  <c r="X39" i="33"/>
  <c r="W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J39" i="33"/>
  <c r="I39" i="33"/>
  <c r="H39" i="33"/>
  <c r="G39" i="33"/>
  <c r="F39" i="33"/>
  <c r="E39" i="33"/>
  <c r="D39" i="33"/>
  <c r="AG38" i="33"/>
  <c r="AF38" i="33"/>
  <c r="AE38" i="33"/>
  <c r="AD38" i="33"/>
  <c r="AC38" i="33"/>
  <c r="AB38" i="33"/>
  <c r="AA38" i="33"/>
  <c r="Z38" i="33"/>
  <c r="Y38" i="33"/>
  <c r="X38" i="33"/>
  <c r="W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J38" i="33"/>
  <c r="I38" i="33"/>
  <c r="H38" i="33"/>
  <c r="G38" i="33"/>
  <c r="F38" i="33"/>
  <c r="E38" i="33"/>
  <c r="D38" i="33"/>
  <c r="AG37" i="33"/>
  <c r="AF37" i="33"/>
  <c r="AE37" i="33"/>
  <c r="AD37" i="33"/>
  <c r="AC37" i="33"/>
  <c r="AB37" i="33"/>
  <c r="AA37" i="33"/>
  <c r="Z37" i="33"/>
  <c r="Y37" i="33"/>
  <c r="X37" i="33"/>
  <c r="W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J37" i="33"/>
  <c r="I37" i="33"/>
  <c r="H37" i="33"/>
  <c r="G37" i="33"/>
  <c r="F37" i="33"/>
  <c r="E37" i="33"/>
  <c r="D37" i="33"/>
  <c r="AG36" i="33"/>
  <c r="AF36" i="33"/>
  <c r="AE36" i="33"/>
  <c r="AD36" i="33"/>
  <c r="AC36" i="33"/>
  <c r="AB36" i="33"/>
  <c r="AA36" i="33"/>
  <c r="Z36" i="33"/>
  <c r="Y36" i="33"/>
  <c r="X36" i="33"/>
  <c r="W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J36" i="33"/>
  <c r="I36" i="33"/>
  <c r="H36" i="33"/>
  <c r="G36" i="33"/>
  <c r="F36" i="33"/>
  <c r="E36" i="33"/>
  <c r="D36" i="33"/>
  <c r="AG35" i="33"/>
  <c r="AF35" i="33"/>
  <c r="AE35" i="33"/>
  <c r="AD35" i="33"/>
  <c r="AC35" i="33"/>
  <c r="AB35" i="33"/>
  <c r="AA35" i="33"/>
  <c r="Z35" i="33"/>
  <c r="Y35" i="33"/>
  <c r="X35" i="33"/>
  <c r="W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J35" i="33"/>
  <c r="I35" i="33"/>
  <c r="H35" i="33"/>
  <c r="G35" i="33"/>
  <c r="F35" i="33"/>
  <c r="E35" i="33"/>
  <c r="D35" i="33"/>
  <c r="AG34" i="33"/>
  <c r="AF34" i="33"/>
  <c r="AE34" i="33"/>
  <c r="AD34" i="33"/>
  <c r="AC34" i="33"/>
  <c r="AB34" i="33"/>
  <c r="AA34" i="33"/>
  <c r="Z34" i="33"/>
  <c r="Y34" i="33"/>
  <c r="X34" i="33"/>
  <c r="W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J34" i="33"/>
  <c r="I34" i="33"/>
  <c r="H34" i="33"/>
  <c r="G34" i="33"/>
  <c r="F34" i="33"/>
  <c r="E34" i="33"/>
  <c r="D34" i="33"/>
  <c r="AG52" i="23"/>
  <c r="AF52" i="23"/>
  <c r="AE52" i="23"/>
  <c r="AD52" i="23"/>
  <c r="AC52" i="23"/>
  <c r="AB52" i="23"/>
  <c r="AA52" i="23"/>
  <c r="Z52" i="23"/>
  <c r="Y52" i="23"/>
  <c r="X52" i="23"/>
  <c r="W52" i="23"/>
  <c r="V52" i="23"/>
  <c r="U52" i="23"/>
  <c r="T52" i="23"/>
  <c r="S52" i="23"/>
  <c r="R52" i="23"/>
  <c r="Q52" i="23"/>
  <c r="P52" i="23"/>
  <c r="O52" i="23"/>
  <c r="N52" i="23"/>
  <c r="M52" i="23"/>
  <c r="L52" i="23"/>
  <c r="K52" i="23"/>
  <c r="J52" i="23"/>
  <c r="H52" i="23"/>
  <c r="G52" i="23"/>
  <c r="F52" i="23"/>
  <c r="D52" i="23"/>
  <c r="AG51" i="23"/>
  <c r="AF51" i="23"/>
  <c r="AE51" i="23"/>
  <c r="AD51" i="23"/>
  <c r="AC51" i="23"/>
  <c r="AB51" i="23"/>
  <c r="AA51" i="23"/>
  <c r="Z51" i="23"/>
  <c r="Y51" i="23"/>
  <c r="X51" i="23"/>
  <c r="W51" i="23"/>
  <c r="V51" i="23"/>
  <c r="U51" i="23"/>
  <c r="T51" i="23"/>
  <c r="S51" i="23"/>
  <c r="R51" i="23"/>
  <c r="Q51" i="23"/>
  <c r="P51" i="23"/>
  <c r="O51" i="23"/>
  <c r="N51" i="23"/>
  <c r="M51" i="23"/>
  <c r="L51" i="23"/>
  <c r="K51" i="23"/>
  <c r="J51" i="23"/>
  <c r="I51" i="23"/>
  <c r="H51" i="23"/>
  <c r="G51" i="23"/>
  <c r="F51" i="23"/>
  <c r="E51" i="23"/>
  <c r="AG49" i="23"/>
  <c r="AF49" i="23"/>
  <c r="AE49" i="23"/>
  <c r="AD49" i="23"/>
  <c r="AC49" i="23"/>
  <c r="AB49" i="23"/>
  <c r="AA49" i="23"/>
  <c r="Z49" i="23"/>
  <c r="Y49" i="23"/>
  <c r="X49" i="23"/>
  <c r="W49" i="23"/>
  <c r="V49" i="23"/>
  <c r="U49" i="23"/>
  <c r="T49" i="23"/>
  <c r="S49" i="23"/>
  <c r="R49" i="23"/>
  <c r="Q49" i="23"/>
  <c r="P49" i="23"/>
  <c r="O49" i="23"/>
  <c r="N49" i="23"/>
  <c r="M49" i="23"/>
  <c r="L49" i="23"/>
  <c r="K49" i="23"/>
  <c r="J49" i="23"/>
  <c r="I49" i="23"/>
  <c r="H49" i="23"/>
  <c r="G49" i="23"/>
  <c r="F49" i="23"/>
  <c r="E49" i="23"/>
  <c r="D49" i="23"/>
  <c r="AG48" i="23"/>
  <c r="AF48" i="23"/>
  <c r="AE48" i="23"/>
  <c r="AD48" i="23"/>
  <c r="AC48" i="23"/>
  <c r="AB48" i="23"/>
  <c r="AA48" i="23"/>
  <c r="Z48" i="23"/>
  <c r="Y48" i="23"/>
  <c r="X48" i="23"/>
  <c r="W48" i="23"/>
  <c r="V48" i="23"/>
  <c r="U48" i="23"/>
  <c r="T48" i="23"/>
  <c r="S48" i="23"/>
  <c r="R48" i="23"/>
  <c r="Q48" i="23"/>
  <c r="P48" i="23"/>
  <c r="O48" i="23"/>
  <c r="N48" i="23"/>
  <c r="M48" i="23"/>
  <c r="L48" i="23"/>
  <c r="K48" i="23"/>
  <c r="J48" i="23"/>
  <c r="I48" i="23"/>
  <c r="H48" i="23"/>
  <c r="G48" i="23"/>
  <c r="F48" i="23"/>
  <c r="E48" i="23"/>
  <c r="D48" i="23"/>
  <c r="AG47" i="23"/>
  <c r="AF47" i="23"/>
  <c r="AE47" i="23"/>
  <c r="AD47" i="23"/>
  <c r="AC47" i="23"/>
  <c r="AB47" i="23"/>
  <c r="AA47" i="23"/>
  <c r="Z47" i="23"/>
  <c r="Y47" i="23"/>
  <c r="X47" i="23"/>
  <c r="W47" i="23"/>
  <c r="V47" i="23"/>
  <c r="U47" i="23"/>
  <c r="T47" i="23"/>
  <c r="S47" i="23"/>
  <c r="R47" i="23"/>
  <c r="Q47" i="23"/>
  <c r="P47" i="23"/>
  <c r="O47" i="23"/>
  <c r="N47" i="23"/>
  <c r="M47" i="23"/>
  <c r="L47" i="23"/>
  <c r="K47" i="23"/>
  <c r="J47" i="23"/>
  <c r="I47" i="23"/>
  <c r="H47" i="23"/>
  <c r="G47" i="23"/>
  <c r="F47" i="23"/>
  <c r="E47" i="23"/>
  <c r="D47" i="23"/>
  <c r="AG46" i="23"/>
  <c r="AF46" i="23"/>
  <c r="AE46" i="23"/>
  <c r="AD46" i="23"/>
  <c r="AC46" i="23"/>
  <c r="AB46" i="23"/>
  <c r="AA46" i="23"/>
  <c r="Z46" i="23"/>
  <c r="Y46" i="23"/>
  <c r="X46" i="23"/>
  <c r="W46" i="23"/>
  <c r="V46" i="23"/>
  <c r="U46" i="23"/>
  <c r="T46" i="23"/>
  <c r="S46" i="23"/>
  <c r="R46" i="23"/>
  <c r="Q46" i="23"/>
  <c r="P46" i="23"/>
  <c r="O46" i="23"/>
  <c r="N46" i="23"/>
  <c r="M46" i="23"/>
  <c r="L46" i="23"/>
  <c r="K46" i="23"/>
  <c r="J46" i="23"/>
  <c r="I46" i="23"/>
  <c r="H46" i="23"/>
  <c r="G46" i="23"/>
  <c r="F46" i="23"/>
  <c r="E46" i="23"/>
  <c r="D46" i="23"/>
  <c r="AG45" i="23"/>
  <c r="AF45" i="23"/>
  <c r="AE45" i="23"/>
  <c r="AD45" i="23"/>
  <c r="AC45" i="23"/>
  <c r="AB45" i="23"/>
  <c r="AA45" i="23"/>
  <c r="Z45" i="23"/>
  <c r="Y45" i="23"/>
  <c r="X45" i="23"/>
  <c r="W45" i="23"/>
  <c r="V45" i="23"/>
  <c r="U45" i="23"/>
  <c r="T45" i="23"/>
  <c r="S45" i="23"/>
  <c r="R45" i="23"/>
  <c r="Q45" i="23"/>
  <c r="P45" i="23"/>
  <c r="O45" i="23"/>
  <c r="N45" i="23"/>
  <c r="M45" i="23"/>
  <c r="L45" i="23"/>
  <c r="K45" i="23"/>
  <c r="J45" i="23"/>
  <c r="I45" i="23"/>
  <c r="H45" i="23"/>
  <c r="G45" i="23"/>
  <c r="F45" i="23"/>
  <c r="E45" i="23"/>
  <c r="D45" i="23"/>
  <c r="AG44" i="23"/>
  <c r="AF44" i="23"/>
  <c r="AE44" i="23"/>
  <c r="AD44" i="23"/>
  <c r="AC44" i="23"/>
  <c r="AB44" i="23"/>
  <c r="AA44" i="23"/>
  <c r="Z44" i="23"/>
  <c r="Y44" i="23"/>
  <c r="X44" i="23"/>
  <c r="W44" i="23"/>
  <c r="V44" i="23"/>
  <c r="U44" i="23"/>
  <c r="T44" i="23"/>
  <c r="S44" i="23"/>
  <c r="R44" i="23"/>
  <c r="Q44" i="23"/>
  <c r="P44" i="23"/>
  <c r="O44" i="23"/>
  <c r="N44" i="23"/>
  <c r="M44" i="23"/>
  <c r="L44" i="23"/>
  <c r="K44" i="23"/>
  <c r="J44" i="23"/>
  <c r="I44" i="23"/>
  <c r="H44" i="23"/>
  <c r="G44" i="23"/>
  <c r="F44" i="23"/>
  <c r="E44" i="23"/>
  <c r="D44" i="23"/>
  <c r="AG42" i="23"/>
  <c r="AF42" i="23"/>
  <c r="AE42" i="23"/>
  <c r="AD42" i="23"/>
  <c r="AC42" i="23"/>
  <c r="AB42" i="23"/>
  <c r="AA42" i="23"/>
  <c r="Z42" i="23"/>
  <c r="Y42" i="23"/>
  <c r="X42" i="23"/>
  <c r="W42" i="23"/>
  <c r="V42" i="23"/>
  <c r="U42" i="23"/>
  <c r="T42" i="23"/>
  <c r="S42" i="23"/>
  <c r="R42" i="23"/>
  <c r="Q42" i="23"/>
  <c r="P42" i="23"/>
  <c r="O42" i="23"/>
  <c r="N42" i="23"/>
  <c r="M42" i="23"/>
  <c r="L42" i="23"/>
  <c r="K42" i="23"/>
  <c r="J42" i="23"/>
  <c r="I42" i="23"/>
  <c r="H42" i="23"/>
  <c r="G42" i="23"/>
  <c r="F42" i="23"/>
  <c r="E42" i="23"/>
  <c r="D42" i="23"/>
  <c r="AG41" i="23"/>
  <c r="AF41" i="23"/>
  <c r="AE41" i="23"/>
  <c r="AD41" i="23"/>
  <c r="AC41" i="23"/>
  <c r="AB41" i="23"/>
  <c r="AA41" i="23"/>
  <c r="Z41" i="23"/>
  <c r="Y41" i="23"/>
  <c r="X41" i="23"/>
  <c r="W41" i="23"/>
  <c r="V41" i="23"/>
  <c r="U41" i="23"/>
  <c r="T41" i="23"/>
  <c r="S41" i="23"/>
  <c r="R41" i="23"/>
  <c r="Q41" i="23"/>
  <c r="P41" i="23"/>
  <c r="O41" i="23"/>
  <c r="N41" i="23"/>
  <c r="M41" i="23"/>
  <c r="L41" i="23"/>
  <c r="K41" i="23"/>
  <c r="J41" i="23"/>
  <c r="I41" i="23"/>
  <c r="H41" i="23"/>
  <c r="G41" i="23"/>
  <c r="F41" i="23"/>
  <c r="E41" i="23"/>
  <c r="D41" i="23"/>
  <c r="AG40" i="23"/>
  <c r="AF40" i="23"/>
  <c r="AE40" i="23"/>
  <c r="AD40" i="23"/>
  <c r="AC40" i="23"/>
  <c r="AB40" i="23"/>
  <c r="AA40" i="23"/>
  <c r="Z40" i="23"/>
  <c r="Y40" i="23"/>
  <c r="X40" i="23"/>
  <c r="W40" i="23"/>
  <c r="V40" i="23"/>
  <c r="U40" i="23"/>
  <c r="T40" i="23"/>
  <c r="S40" i="23"/>
  <c r="R40" i="23"/>
  <c r="Q40" i="23"/>
  <c r="P40" i="23"/>
  <c r="O40" i="23"/>
  <c r="N40" i="23"/>
  <c r="M40" i="23"/>
  <c r="L40" i="23"/>
  <c r="K40" i="23"/>
  <c r="J40" i="23"/>
  <c r="I40" i="23"/>
  <c r="H40" i="23"/>
  <c r="G40" i="23"/>
  <c r="F40" i="23"/>
  <c r="E40" i="23"/>
  <c r="D40" i="23"/>
  <c r="AG39" i="23"/>
  <c r="AF39" i="23"/>
  <c r="AE39" i="23"/>
  <c r="AD39" i="23"/>
  <c r="AC39" i="23"/>
  <c r="AB39" i="23"/>
  <c r="AA39" i="23"/>
  <c r="Z39" i="23"/>
  <c r="Y39" i="23"/>
  <c r="X39" i="23"/>
  <c r="W39" i="23"/>
  <c r="V39" i="23"/>
  <c r="U39" i="23"/>
  <c r="T39" i="23"/>
  <c r="S39" i="23"/>
  <c r="R39" i="23"/>
  <c r="Q39" i="23"/>
  <c r="P39" i="23"/>
  <c r="O39" i="23"/>
  <c r="N39" i="23"/>
  <c r="M39" i="23"/>
  <c r="L39" i="23"/>
  <c r="K39" i="23"/>
  <c r="J39" i="23"/>
  <c r="I39" i="23"/>
  <c r="H39" i="23"/>
  <c r="G39" i="23"/>
  <c r="F39" i="23"/>
  <c r="E39" i="23"/>
  <c r="D39" i="23"/>
  <c r="AG38" i="23"/>
  <c r="AF38" i="23"/>
  <c r="AE38" i="23"/>
  <c r="AD38" i="23"/>
  <c r="AC38" i="23"/>
  <c r="AB38" i="23"/>
  <c r="AA38" i="23"/>
  <c r="Z38" i="23"/>
  <c r="Y38" i="23"/>
  <c r="X38" i="23"/>
  <c r="W38" i="23"/>
  <c r="V38" i="23"/>
  <c r="U38" i="23"/>
  <c r="T38" i="23"/>
  <c r="S38" i="23"/>
  <c r="R38" i="23"/>
  <c r="Q38" i="23"/>
  <c r="P38" i="23"/>
  <c r="O38" i="23"/>
  <c r="N38" i="23"/>
  <c r="M38" i="23"/>
  <c r="L38" i="23"/>
  <c r="K38" i="23"/>
  <c r="J38" i="23"/>
  <c r="I38" i="23"/>
  <c r="H38" i="23"/>
  <c r="G38" i="23"/>
  <c r="F38" i="23"/>
  <c r="E38" i="23"/>
  <c r="D38" i="23"/>
  <c r="AG37" i="23"/>
  <c r="AF37" i="23"/>
  <c r="AE37" i="23"/>
  <c r="AD37" i="23"/>
  <c r="AC37" i="23"/>
  <c r="AB37" i="23"/>
  <c r="AA37" i="23"/>
  <c r="Z37" i="23"/>
  <c r="Y37" i="23"/>
  <c r="X37" i="23"/>
  <c r="W37" i="23"/>
  <c r="V37" i="23"/>
  <c r="U37" i="23"/>
  <c r="T37" i="23"/>
  <c r="S37" i="23"/>
  <c r="R37" i="23"/>
  <c r="Q37" i="23"/>
  <c r="P37" i="23"/>
  <c r="O37" i="23"/>
  <c r="N37" i="23"/>
  <c r="M37" i="23"/>
  <c r="L37" i="23"/>
  <c r="K37" i="23"/>
  <c r="J37" i="23"/>
  <c r="I37" i="23"/>
  <c r="H37" i="23"/>
  <c r="G37" i="23"/>
  <c r="F37" i="23"/>
  <c r="E37" i="23"/>
  <c r="D37" i="23"/>
  <c r="AG36" i="23"/>
  <c r="AF36" i="23"/>
  <c r="AE36" i="23"/>
  <c r="AD36" i="23"/>
  <c r="AC36" i="23"/>
  <c r="AB36" i="23"/>
  <c r="AA36" i="23"/>
  <c r="Z36" i="23"/>
  <c r="Y36" i="23"/>
  <c r="X36" i="23"/>
  <c r="W36" i="23"/>
  <c r="V36" i="23"/>
  <c r="U36" i="23"/>
  <c r="T36" i="23"/>
  <c r="S36" i="23"/>
  <c r="R36" i="23"/>
  <c r="Q36" i="23"/>
  <c r="P36" i="23"/>
  <c r="O36" i="23"/>
  <c r="N36" i="23"/>
  <c r="M36" i="23"/>
  <c r="L36" i="23"/>
  <c r="K36" i="23"/>
  <c r="J36" i="23"/>
  <c r="I36" i="23"/>
  <c r="H36" i="23"/>
  <c r="G36" i="23"/>
  <c r="F36" i="23"/>
  <c r="E36" i="23"/>
  <c r="D36" i="23"/>
  <c r="AG35" i="23"/>
  <c r="AF35" i="23"/>
  <c r="AE35" i="23"/>
  <c r="AD35" i="23"/>
  <c r="AC35" i="23"/>
  <c r="AB35" i="23"/>
  <c r="AA35" i="23"/>
  <c r="Z35" i="23"/>
  <c r="Y35" i="23"/>
  <c r="X35" i="23"/>
  <c r="W35" i="23"/>
  <c r="V35" i="23"/>
  <c r="U35" i="23"/>
  <c r="T35" i="23"/>
  <c r="S35" i="23"/>
  <c r="R35" i="23"/>
  <c r="Q35" i="23"/>
  <c r="P35" i="23"/>
  <c r="O35" i="23"/>
  <c r="N35" i="23"/>
  <c r="M35" i="23"/>
  <c r="L35" i="23"/>
  <c r="K35" i="23"/>
  <c r="J35" i="23"/>
  <c r="I35" i="23"/>
  <c r="H35" i="23"/>
  <c r="G35" i="23"/>
  <c r="F35" i="23"/>
  <c r="E35" i="23"/>
  <c r="D35" i="23"/>
  <c r="AG34" i="23"/>
  <c r="AF34" i="23"/>
  <c r="AE34" i="23"/>
  <c r="AD34" i="23"/>
  <c r="AC34" i="23"/>
  <c r="AB34" i="23"/>
  <c r="AA34" i="23"/>
  <c r="Z34" i="23"/>
  <c r="Y34" i="23"/>
  <c r="X34" i="23"/>
  <c r="W34" i="23"/>
  <c r="V34" i="23"/>
  <c r="U34" i="23"/>
  <c r="T34" i="23"/>
  <c r="S34" i="23"/>
  <c r="R34" i="23"/>
  <c r="Q34" i="23"/>
  <c r="P34" i="23"/>
  <c r="O34" i="23"/>
  <c r="N34" i="23"/>
  <c r="M34" i="23"/>
  <c r="L34" i="23"/>
  <c r="K34" i="23"/>
  <c r="J34" i="23"/>
  <c r="I34" i="23"/>
  <c r="H34" i="23"/>
  <c r="G34" i="23"/>
  <c r="F34" i="23"/>
  <c r="E34" i="23"/>
  <c r="D34" i="23"/>
  <c r="L22" i="22"/>
  <c r="AG52" i="34"/>
  <c r="AF52" i="34"/>
  <c r="AE52" i="34"/>
  <c r="AD52" i="34"/>
  <c r="AC52" i="34"/>
  <c r="AB52" i="34"/>
  <c r="AA52" i="34"/>
  <c r="Z52" i="34"/>
  <c r="Y52" i="34"/>
  <c r="X52" i="34"/>
  <c r="W52" i="34"/>
  <c r="V52" i="34"/>
  <c r="U52" i="34"/>
  <c r="T52" i="34"/>
  <c r="S52" i="34"/>
  <c r="R52" i="34"/>
  <c r="Q52" i="34"/>
  <c r="P52" i="34"/>
  <c r="O52" i="34"/>
  <c r="N52" i="34"/>
  <c r="M52" i="34"/>
  <c r="L52" i="34"/>
  <c r="K52" i="34"/>
  <c r="J52" i="34"/>
  <c r="H52" i="34"/>
  <c r="G52" i="34"/>
  <c r="F52" i="34"/>
  <c r="E52" i="34"/>
  <c r="D52" i="34"/>
  <c r="AG51" i="34"/>
  <c r="AF51" i="34"/>
  <c r="AE51" i="34"/>
  <c r="AD51" i="34"/>
  <c r="AC51" i="34"/>
  <c r="AB51" i="34"/>
  <c r="AA51" i="34"/>
  <c r="Z51" i="34"/>
  <c r="Y51" i="34"/>
  <c r="X51" i="34"/>
  <c r="W51" i="34"/>
  <c r="V51" i="34"/>
  <c r="U51" i="34"/>
  <c r="T51" i="34"/>
  <c r="S51" i="34"/>
  <c r="R51" i="34"/>
  <c r="Q51" i="34"/>
  <c r="P51" i="34"/>
  <c r="O51" i="34"/>
  <c r="N51" i="34"/>
  <c r="M51" i="34"/>
  <c r="L51" i="34"/>
  <c r="K51" i="34"/>
  <c r="J51" i="34"/>
  <c r="I51" i="34"/>
  <c r="H51" i="34"/>
  <c r="G51" i="34"/>
  <c r="F51" i="34"/>
  <c r="E51" i="34"/>
  <c r="AG49" i="34"/>
  <c r="AF49" i="34"/>
  <c r="AE49" i="34"/>
  <c r="AD49" i="34"/>
  <c r="AC49" i="34"/>
  <c r="AB49" i="34"/>
  <c r="AA49" i="34"/>
  <c r="Z49" i="34"/>
  <c r="Y49" i="34"/>
  <c r="X49" i="34"/>
  <c r="W49" i="34"/>
  <c r="V49" i="34"/>
  <c r="U49" i="34"/>
  <c r="T49" i="34"/>
  <c r="S49" i="34"/>
  <c r="R49" i="34"/>
  <c r="Q49" i="34"/>
  <c r="P49" i="34"/>
  <c r="O49" i="34"/>
  <c r="N49" i="34"/>
  <c r="M49" i="34"/>
  <c r="L49" i="34"/>
  <c r="K49" i="34"/>
  <c r="J49" i="34"/>
  <c r="I49" i="34"/>
  <c r="H49" i="34"/>
  <c r="G49" i="34"/>
  <c r="F49" i="34"/>
  <c r="E49" i="34"/>
  <c r="D49" i="34"/>
  <c r="AG48" i="34"/>
  <c r="AF48" i="34"/>
  <c r="AE48" i="34"/>
  <c r="AD48" i="34"/>
  <c r="AC48" i="34"/>
  <c r="AB48" i="34"/>
  <c r="AA48" i="34"/>
  <c r="Z48" i="34"/>
  <c r="Y48" i="34"/>
  <c r="X48" i="34"/>
  <c r="W48" i="34"/>
  <c r="V48" i="34"/>
  <c r="U48" i="34"/>
  <c r="T48" i="34"/>
  <c r="S48" i="34"/>
  <c r="R48" i="34"/>
  <c r="Q48" i="34"/>
  <c r="P48" i="34"/>
  <c r="O48" i="34"/>
  <c r="N48" i="34"/>
  <c r="M48" i="34"/>
  <c r="L48" i="34"/>
  <c r="K48" i="34"/>
  <c r="J48" i="34"/>
  <c r="I48" i="34"/>
  <c r="H48" i="34"/>
  <c r="G48" i="34"/>
  <c r="F48" i="34"/>
  <c r="E48" i="34"/>
  <c r="D48" i="34"/>
  <c r="AG47" i="34"/>
  <c r="AF47" i="34"/>
  <c r="AE47" i="34"/>
  <c r="AD47" i="34"/>
  <c r="AC47" i="34"/>
  <c r="AB47" i="34"/>
  <c r="AA47" i="34"/>
  <c r="Z47" i="34"/>
  <c r="Y47" i="34"/>
  <c r="X47" i="34"/>
  <c r="W47" i="34"/>
  <c r="V47" i="34"/>
  <c r="U47" i="34"/>
  <c r="T47" i="34"/>
  <c r="S47" i="34"/>
  <c r="R47" i="34"/>
  <c r="Q47" i="34"/>
  <c r="P47" i="34"/>
  <c r="O47" i="34"/>
  <c r="N47" i="34"/>
  <c r="M47" i="34"/>
  <c r="L47" i="34"/>
  <c r="K47" i="34"/>
  <c r="J47" i="34"/>
  <c r="I47" i="34"/>
  <c r="H47" i="34"/>
  <c r="G47" i="34"/>
  <c r="F47" i="34"/>
  <c r="E47" i="34"/>
  <c r="D47" i="34"/>
  <c r="AG46" i="34"/>
  <c r="AF46" i="34"/>
  <c r="AE46" i="34"/>
  <c r="AD46" i="34"/>
  <c r="AC46" i="34"/>
  <c r="AB46" i="34"/>
  <c r="AA46" i="34"/>
  <c r="Z46" i="34"/>
  <c r="Y46" i="34"/>
  <c r="X46" i="34"/>
  <c r="W46" i="34"/>
  <c r="V46" i="34"/>
  <c r="U46" i="34"/>
  <c r="T46" i="34"/>
  <c r="S46" i="34"/>
  <c r="R46" i="34"/>
  <c r="Q46" i="34"/>
  <c r="P46" i="34"/>
  <c r="O46" i="34"/>
  <c r="N46" i="34"/>
  <c r="M46" i="34"/>
  <c r="L46" i="34"/>
  <c r="K46" i="34"/>
  <c r="J46" i="34"/>
  <c r="I46" i="34"/>
  <c r="H46" i="34"/>
  <c r="G46" i="34"/>
  <c r="F46" i="34"/>
  <c r="E46" i="34"/>
  <c r="D46" i="34"/>
  <c r="AG45" i="34"/>
  <c r="AF45" i="34"/>
  <c r="AE45" i="34"/>
  <c r="AD45" i="34"/>
  <c r="AC45" i="34"/>
  <c r="AB45" i="34"/>
  <c r="AA45" i="34"/>
  <c r="Z45" i="34"/>
  <c r="Y45" i="34"/>
  <c r="X45" i="34"/>
  <c r="W45" i="34"/>
  <c r="V45" i="34"/>
  <c r="U45" i="34"/>
  <c r="T45" i="34"/>
  <c r="S45" i="34"/>
  <c r="R45" i="34"/>
  <c r="Q45" i="34"/>
  <c r="P45" i="34"/>
  <c r="O45" i="34"/>
  <c r="N45" i="34"/>
  <c r="M45" i="34"/>
  <c r="L45" i="34"/>
  <c r="K45" i="34"/>
  <c r="J45" i="34"/>
  <c r="I45" i="34"/>
  <c r="H45" i="34"/>
  <c r="G45" i="34"/>
  <c r="F45" i="34"/>
  <c r="E45" i="34"/>
  <c r="D45" i="34"/>
  <c r="AG44" i="34"/>
  <c r="AF44" i="34"/>
  <c r="AE44" i="34"/>
  <c r="AD44" i="34"/>
  <c r="AC44" i="34"/>
  <c r="AB44" i="34"/>
  <c r="AA44" i="34"/>
  <c r="Z44" i="34"/>
  <c r="Y44" i="34"/>
  <c r="X44" i="34"/>
  <c r="W44" i="34"/>
  <c r="V44" i="34"/>
  <c r="U44" i="34"/>
  <c r="T44" i="34"/>
  <c r="S44" i="34"/>
  <c r="R44" i="34"/>
  <c r="Q44" i="34"/>
  <c r="P44" i="34"/>
  <c r="O44" i="34"/>
  <c r="N44" i="34"/>
  <c r="M44" i="34"/>
  <c r="L44" i="34"/>
  <c r="K44" i="34"/>
  <c r="J44" i="34"/>
  <c r="I44" i="34"/>
  <c r="H44" i="34"/>
  <c r="G44" i="34"/>
  <c r="F44" i="34"/>
  <c r="E44" i="34"/>
  <c r="D44" i="34"/>
  <c r="AG42" i="34"/>
  <c r="AF42" i="34"/>
  <c r="AE42" i="34"/>
  <c r="AD42" i="34"/>
  <c r="AC42" i="34"/>
  <c r="AB42" i="34"/>
  <c r="AA42" i="34"/>
  <c r="Z42" i="34"/>
  <c r="Y42" i="34"/>
  <c r="X42" i="34"/>
  <c r="W42" i="34"/>
  <c r="V42" i="34"/>
  <c r="U42" i="34"/>
  <c r="T42" i="34"/>
  <c r="S42" i="34"/>
  <c r="R42" i="34"/>
  <c r="Q42" i="34"/>
  <c r="P42" i="34"/>
  <c r="O42" i="34"/>
  <c r="N42" i="34"/>
  <c r="M42" i="34"/>
  <c r="L42" i="34"/>
  <c r="K42" i="34"/>
  <c r="J42" i="34"/>
  <c r="I42" i="34"/>
  <c r="H42" i="34"/>
  <c r="G42" i="34"/>
  <c r="F42" i="34"/>
  <c r="E42" i="34"/>
  <c r="D42" i="34"/>
  <c r="AG41" i="34"/>
  <c r="AF41" i="34"/>
  <c r="AE41" i="34"/>
  <c r="AD41" i="34"/>
  <c r="AC41" i="34"/>
  <c r="AB41" i="34"/>
  <c r="AA41" i="34"/>
  <c r="Z41" i="34"/>
  <c r="Y41" i="34"/>
  <c r="X41" i="34"/>
  <c r="W41" i="34"/>
  <c r="V41" i="34"/>
  <c r="U41" i="34"/>
  <c r="T41" i="34"/>
  <c r="S41" i="34"/>
  <c r="R41" i="34"/>
  <c r="Q41" i="34"/>
  <c r="P41" i="34"/>
  <c r="O41" i="34"/>
  <c r="N41" i="34"/>
  <c r="M41" i="34"/>
  <c r="L41" i="34"/>
  <c r="K41" i="34"/>
  <c r="J41" i="34"/>
  <c r="I41" i="34"/>
  <c r="H41" i="34"/>
  <c r="G41" i="34"/>
  <c r="F41" i="34"/>
  <c r="E41" i="34"/>
  <c r="D41" i="34"/>
  <c r="AG40" i="34"/>
  <c r="AF40" i="34"/>
  <c r="AE40" i="34"/>
  <c r="AD40" i="34"/>
  <c r="AC40" i="34"/>
  <c r="AB40" i="34"/>
  <c r="AA40" i="34"/>
  <c r="Z40" i="34"/>
  <c r="Y40" i="34"/>
  <c r="X40" i="34"/>
  <c r="W40" i="34"/>
  <c r="V40" i="34"/>
  <c r="U40" i="34"/>
  <c r="T40" i="34"/>
  <c r="S40" i="34"/>
  <c r="R40" i="34"/>
  <c r="Q40" i="34"/>
  <c r="P40" i="34"/>
  <c r="O40" i="34"/>
  <c r="N40" i="34"/>
  <c r="M40" i="34"/>
  <c r="L40" i="34"/>
  <c r="K40" i="34"/>
  <c r="J40" i="34"/>
  <c r="I40" i="34"/>
  <c r="H40" i="34"/>
  <c r="G40" i="34"/>
  <c r="F40" i="34"/>
  <c r="E40" i="34"/>
  <c r="D40" i="34"/>
  <c r="AG39" i="34"/>
  <c r="AF39" i="34"/>
  <c r="AE39" i="34"/>
  <c r="AD39" i="34"/>
  <c r="AC39" i="34"/>
  <c r="AB39" i="34"/>
  <c r="AA39" i="34"/>
  <c r="Z39" i="34"/>
  <c r="Y39" i="34"/>
  <c r="X39" i="34"/>
  <c r="W39" i="34"/>
  <c r="V39" i="34"/>
  <c r="U39" i="34"/>
  <c r="T39" i="34"/>
  <c r="S39" i="34"/>
  <c r="R39" i="34"/>
  <c r="Q39" i="34"/>
  <c r="P39" i="34"/>
  <c r="O39" i="34"/>
  <c r="N39" i="34"/>
  <c r="M39" i="34"/>
  <c r="L39" i="34"/>
  <c r="K39" i="34"/>
  <c r="J39" i="34"/>
  <c r="I39" i="34"/>
  <c r="H39" i="34"/>
  <c r="G39" i="34"/>
  <c r="F39" i="34"/>
  <c r="E39" i="34"/>
  <c r="D39" i="34"/>
  <c r="AG38" i="34"/>
  <c r="AF38" i="34"/>
  <c r="AE38" i="34"/>
  <c r="AD38" i="34"/>
  <c r="AC38" i="34"/>
  <c r="AB38" i="34"/>
  <c r="AA38" i="34"/>
  <c r="Z38" i="34"/>
  <c r="Y38" i="34"/>
  <c r="X38" i="34"/>
  <c r="W38" i="34"/>
  <c r="V38" i="34"/>
  <c r="U38" i="34"/>
  <c r="T38" i="34"/>
  <c r="S38" i="34"/>
  <c r="R38" i="34"/>
  <c r="Q38" i="34"/>
  <c r="P38" i="34"/>
  <c r="O38" i="34"/>
  <c r="N38" i="34"/>
  <c r="M38" i="34"/>
  <c r="L38" i="34"/>
  <c r="K38" i="34"/>
  <c r="J38" i="34"/>
  <c r="I38" i="34"/>
  <c r="H38" i="34"/>
  <c r="G38" i="34"/>
  <c r="F38" i="34"/>
  <c r="E38" i="34"/>
  <c r="D38" i="34"/>
  <c r="AG37" i="34"/>
  <c r="AF37" i="34"/>
  <c r="AE37" i="34"/>
  <c r="AD37" i="34"/>
  <c r="AC37" i="34"/>
  <c r="AB37" i="34"/>
  <c r="AA37" i="34"/>
  <c r="Z37" i="34"/>
  <c r="Y37" i="34"/>
  <c r="X37" i="34"/>
  <c r="W37" i="34"/>
  <c r="V37" i="34"/>
  <c r="U37" i="34"/>
  <c r="T37" i="34"/>
  <c r="S37" i="34"/>
  <c r="R37" i="34"/>
  <c r="Q37" i="34"/>
  <c r="P37" i="34"/>
  <c r="O37" i="34"/>
  <c r="N37" i="34"/>
  <c r="M37" i="34"/>
  <c r="L37" i="34"/>
  <c r="K37" i="34"/>
  <c r="J37" i="34"/>
  <c r="I37" i="34"/>
  <c r="H37" i="34"/>
  <c r="G37" i="34"/>
  <c r="F37" i="34"/>
  <c r="E37" i="34"/>
  <c r="D37" i="34"/>
  <c r="AG36" i="34"/>
  <c r="AF36" i="34"/>
  <c r="AE36" i="34"/>
  <c r="AD36" i="34"/>
  <c r="AC36" i="34"/>
  <c r="AB36" i="34"/>
  <c r="AA36" i="34"/>
  <c r="Z36" i="34"/>
  <c r="Y36" i="34"/>
  <c r="X36" i="34"/>
  <c r="W36" i="34"/>
  <c r="V36" i="34"/>
  <c r="U36" i="34"/>
  <c r="T36" i="34"/>
  <c r="S36" i="34"/>
  <c r="R36" i="34"/>
  <c r="Q36" i="34"/>
  <c r="P36" i="34"/>
  <c r="O36" i="34"/>
  <c r="N36" i="34"/>
  <c r="M36" i="34"/>
  <c r="L36" i="34"/>
  <c r="K36" i="34"/>
  <c r="J36" i="34"/>
  <c r="I36" i="34"/>
  <c r="H36" i="34"/>
  <c r="G36" i="34"/>
  <c r="F36" i="34"/>
  <c r="E36" i="34"/>
  <c r="D36" i="34"/>
  <c r="AG35" i="34"/>
  <c r="AF35" i="34"/>
  <c r="AE35" i="34"/>
  <c r="AD35" i="34"/>
  <c r="AC35" i="34"/>
  <c r="AB35" i="34"/>
  <c r="AA35" i="34"/>
  <c r="Z35" i="34"/>
  <c r="Y35" i="34"/>
  <c r="X35" i="34"/>
  <c r="W35" i="34"/>
  <c r="V35" i="34"/>
  <c r="U35" i="34"/>
  <c r="T35" i="34"/>
  <c r="S35" i="34"/>
  <c r="R35" i="34"/>
  <c r="Q35" i="34"/>
  <c r="P35" i="34"/>
  <c r="O35" i="34"/>
  <c r="N35" i="34"/>
  <c r="M35" i="34"/>
  <c r="L35" i="34"/>
  <c r="K35" i="34"/>
  <c r="J35" i="34"/>
  <c r="I35" i="34"/>
  <c r="H35" i="34"/>
  <c r="G35" i="34"/>
  <c r="F35" i="34"/>
  <c r="E35" i="34"/>
  <c r="D35" i="34"/>
  <c r="AG34" i="34"/>
  <c r="AF34" i="34"/>
  <c r="AE34" i="34"/>
  <c r="AD34" i="34"/>
  <c r="AC34" i="34"/>
  <c r="AB34" i="34"/>
  <c r="AA34" i="34"/>
  <c r="Z34" i="34"/>
  <c r="Y34" i="34"/>
  <c r="X34" i="34"/>
  <c r="W34" i="34"/>
  <c r="V34" i="34"/>
  <c r="U34" i="34"/>
  <c r="T34" i="34"/>
  <c r="S34" i="34"/>
  <c r="R34" i="34"/>
  <c r="Q34" i="34"/>
  <c r="P34" i="34"/>
  <c r="O34" i="34"/>
  <c r="N34" i="34"/>
  <c r="M34" i="34"/>
  <c r="L34" i="34"/>
  <c r="K34" i="34"/>
  <c r="J34" i="34"/>
  <c r="I34" i="34"/>
  <c r="H34" i="34"/>
  <c r="G34" i="34"/>
  <c r="F34" i="34"/>
  <c r="E34" i="34"/>
  <c r="D34" i="34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E26" i="18"/>
  <c r="D26" i="18"/>
  <c r="AG25" i="18"/>
  <c r="AF25" i="18"/>
  <c r="AE25" i="18"/>
  <c r="AD25" i="18"/>
  <c r="AC25" i="18"/>
  <c r="AB25" i="18"/>
  <c r="AA25" i="18"/>
  <c r="Z25" i="18"/>
  <c r="Y25" i="18"/>
  <c r="X25" i="18"/>
  <c r="W25" i="18"/>
  <c r="V25" i="18"/>
  <c r="U25" i="18"/>
  <c r="T25" i="18"/>
  <c r="S25" i="18"/>
  <c r="R25" i="18"/>
  <c r="Q25" i="18"/>
  <c r="P25" i="18"/>
  <c r="O25" i="18"/>
  <c r="N25" i="18"/>
  <c r="M25" i="18"/>
  <c r="L25" i="18"/>
  <c r="K25" i="18"/>
  <c r="J25" i="18"/>
  <c r="I25" i="18"/>
  <c r="H25" i="18"/>
  <c r="G25" i="18"/>
  <c r="F25" i="18"/>
  <c r="E25" i="18"/>
  <c r="D25" i="18"/>
  <c r="AG24" i="18"/>
  <c r="AF24" i="18"/>
  <c r="AE24" i="18"/>
  <c r="AD24" i="18"/>
  <c r="AC24" i="18"/>
  <c r="AB24" i="18"/>
  <c r="AA24" i="18"/>
  <c r="Z24" i="18"/>
  <c r="Y24" i="18"/>
  <c r="X24" i="18"/>
  <c r="W24" i="18"/>
  <c r="V24" i="18"/>
  <c r="U24" i="18"/>
  <c r="T24" i="18"/>
  <c r="S24" i="18"/>
  <c r="R24" i="18"/>
  <c r="Q24" i="18"/>
  <c r="P24" i="18"/>
  <c r="O24" i="18"/>
  <c r="N24" i="18"/>
  <c r="M24" i="18"/>
  <c r="L24" i="18"/>
  <c r="K24" i="18"/>
  <c r="J24" i="18"/>
  <c r="I24" i="18"/>
  <c r="H24" i="18"/>
  <c r="G24" i="18"/>
  <c r="F24" i="18"/>
  <c r="E24" i="18"/>
  <c r="D24" i="18"/>
  <c r="AG23" i="18"/>
  <c r="AF23" i="18"/>
  <c r="AE23" i="18"/>
  <c r="AD23" i="18"/>
  <c r="AC23" i="18"/>
  <c r="AB23" i="18"/>
  <c r="AA23" i="18"/>
  <c r="Z23" i="18"/>
  <c r="Y23" i="18"/>
  <c r="X23" i="18"/>
  <c r="W23" i="18"/>
  <c r="V23" i="18"/>
  <c r="U23" i="18"/>
  <c r="T23" i="18"/>
  <c r="S23" i="18"/>
  <c r="R23" i="18"/>
  <c r="Q23" i="18"/>
  <c r="P23" i="18"/>
  <c r="O23" i="18"/>
  <c r="N23" i="18"/>
  <c r="M23" i="18"/>
  <c r="L23" i="18"/>
  <c r="K23" i="18"/>
  <c r="J23" i="18"/>
  <c r="I23" i="18"/>
  <c r="H23" i="18"/>
  <c r="G23" i="18"/>
  <c r="F23" i="18"/>
  <c r="E23" i="18"/>
  <c r="D23" i="18"/>
  <c r="AG22" i="18"/>
  <c r="AF22" i="18"/>
  <c r="AE22" i="18"/>
  <c r="AD22" i="18"/>
  <c r="AC22" i="18"/>
  <c r="AB22" i="18"/>
  <c r="AA22" i="18"/>
  <c r="Z22" i="18"/>
  <c r="Y22" i="18"/>
  <c r="X22" i="18"/>
  <c r="W22" i="18"/>
  <c r="V22" i="18"/>
  <c r="U22" i="18"/>
  <c r="T22" i="18"/>
  <c r="S22" i="18"/>
  <c r="R22" i="18"/>
  <c r="Q22" i="18"/>
  <c r="P22" i="18"/>
  <c r="O22" i="18"/>
  <c r="N22" i="18"/>
  <c r="M22" i="18"/>
  <c r="L22" i="18"/>
  <c r="K22" i="18"/>
  <c r="J22" i="18"/>
  <c r="I22" i="18"/>
  <c r="H22" i="18"/>
  <c r="G22" i="18"/>
  <c r="F22" i="18"/>
  <c r="E22" i="18"/>
  <c r="D22" i="18"/>
  <c r="AG21" i="18"/>
  <c r="AF21" i="18"/>
  <c r="AE21" i="18"/>
  <c r="AD21" i="18"/>
  <c r="AC21" i="18"/>
  <c r="AB21" i="18"/>
  <c r="AA21" i="18"/>
  <c r="Z21" i="18"/>
  <c r="Y21" i="18"/>
  <c r="X21" i="18"/>
  <c r="W21" i="18"/>
  <c r="V21" i="18"/>
  <c r="U21" i="18"/>
  <c r="T21" i="18"/>
  <c r="S21" i="18"/>
  <c r="R21" i="18"/>
  <c r="Q21" i="18"/>
  <c r="P21" i="18"/>
  <c r="O21" i="18"/>
  <c r="N21" i="18"/>
  <c r="M21" i="18"/>
  <c r="L21" i="18"/>
  <c r="K21" i="18"/>
  <c r="J21" i="18"/>
  <c r="I21" i="18"/>
  <c r="H21" i="18"/>
  <c r="G21" i="18"/>
  <c r="F21" i="18"/>
  <c r="E21" i="18"/>
  <c r="D21" i="18"/>
  <c r="AG20" i="18"/>
  <c r="AF20" i="18"/>
  <c r="AE20" i="18"/>
  <c r="AD20" i="18"/>
  <c r="AC20" i="18"/>
  <c r="AB20" i="18"/>
  <c r="AA20" i="18"/>
  <c r="Z20" i="18"/>
  <c r="Y20" i="18"/>
  <c r="X20" i="18"/>
  <c r="W20" i="18"/>
  <c r="V20" i="18"/>
  <c r="U20" i="18"/>
  <c r="T20" i="18"/>
  <c r="S20" i="18"/>
  <c r="R20" i="18"/>
  <c r="Q20" i="18"/>
  <c r="P20" i="18"/>
  <c r="O20" i="18"/>
  <c r="N20" i="18"/>
  <c r="M20" i="18"/>
  <c r="L20" i="18"/>
  <c r="K20" i="18"/>
  <c r="J20" i="18"/>
  <c r="I20" i="18"/>
  <c r="H20" i="18"/>
  <c r="G20" i="18"/>
  <c r="F20" i="18"/>
  <c r="E20" i="18"/>
  <c r="D20" i="18"/>
  <c r="AG19" i="18"/>
  <c r="AF19" i="18"/>
  <c r="AE19" i="18"/>
  <c r="AD19" i="18"/>
  <c r="AC19" i="18"/>
  <c r="AB19" i="18"/>
  <c r="AA19" i="18"/>
  <c r="Z19" i="18"/>
  <c r="Y19" i="18"/>
  <c r="X19" i="18"/>
  <c r="W19" i="18"/>
  <c r="V19" i="18"/>
  <c r="U19" i="18"/>
  <c r="T19" i="18"/>
  <c r="S19" i="18"/>
  <c r="R19" i="18"/>
  <c r="Q19" i="18"/>
  <c r="P19" i="18"/>
  <c r="O19" i="18"/>
  <c r="N19" i="18"/>
  <c r="M19" i="18"/>
  <c r="L19" i="18"/>
  <c r="K19" i="18"/>
  <c r="J19" i="18"/>
  <c r="I19" i="18"/>
  <c r="H19" i="18"/>
  <c r="G19" i="18"/>
  <c r="F19" i="18"/>
  <c r="E19" i="18"/>
  <c r="D19" i="18"/>
  <c r="AG18" i="18"/>
  <c r="AF18" i="18"/>
  <c r="AE18" i="18"/>
  <c r="AD18" i="18"/>
  <c r="AC18" i="18"/>
  <c r="AB18" i="18"/>
  <c r="AA18" i="18"/>
  <c r="Z18" i="18"/>
  <c r="Y18" i="18"/>
  <c r="X18" i="18"/>
  <c r="W18" i="18"/>
  <c r="V18" i="18"/>
  <c r="U18" i="18"/>
  <c r="T18" i="18"/>
  <c r="S18" i="18"/>
  <c r="R18" i="18"/>
  <c r="Q18" i="18"/>
  <c r="P18" i="18"/>
  <c r="O18" i="18"/>
  <c r="N18" i="18"/>
  <c r="M18" i="18"/>
  <c r="L18" i="18"/>
  <c r="K18" i="18"/>
  <c r="J18" i="18"/>
  <c r="I18" i="18"/>
  <c r="H18" i="18"/>
  <c r="G18" i="18"/>
  <c r="F18" i="18"/>
  <c r="E18" i="18"/>
  <c r="AG26" i="19"/>
  <c r="AF26" i="19"/>
  <c r="AE26" i="19"/>
  <c r="AD26" i="19"/>
  <c r="AC26" i="19"/>
  <c r="AB26" i="19"/>
  <c r="AA26" i="19"/>
  <c r="Z26" i="19"/>
  <c r="Y26" i="19"/>
  <c r="X26" i="19"/>
  <c r="W26" i="19"/>
  <c r="V26" i="19"/>
  <c r="U26" i="19"/>
  <c r="T26" i="19"/>
  <c r="S26" i="19"/>
  <c r="R26" i="19"/>
  <c r="Q26" i="19"/>
  <c r="P26" i="19"/>
  <c r="O26" i="19"/>
  <c r="N26" i="19"/>
  <c r="M26" i="19"/>
  <c r="L26" i="19"/>
  <c r="K26" i="19"/>
  <c r="J26" i="19"/>
  <c r="I26" i="19"/>
  <c r="H26" i="19"/>
  <c r="G26" i="19"/>
  <c r="F26" i="19"/>
  <c r="E26" i="19"/>
  <c r="D26" i="19"/>
  <c r="AG25" i="19"/>
  <c r="AF25" i="19"/>
  <c r="AE25" i="19"/>
  <c r="AD25" i="19"/>
  <c r="AC25" i="19"/>
  <c r="AB25" i="19"/>
  <c r="AA25" i="19"/>
  <c r="Z25" i="19"/>
  <c r="Y25" i="19"/>
  <c r="X25" i="19"/>
  <c r="W25" i="19"/>
  <c r="V25" i="19"/>
  <c r="U25" i="19"/>
  <c r="T25" i="19"/>
  <c r="S25" i="19"/>
  <c r="R25" i="19"/>
  <c r="Q25" i="19"/>
  <c r="P25" i="19"/>
  <c r="O25" i="19"/>
  <c r="N25" i="19"/>
  <c r="M25" i="19"/>
  <c r="L25" i="19"/>
  <c r="K25" i="19"/>
  <c r="J25" i="19"/>
  <c r="I25" i="19"/>
  <c r="H25" i="19"/>
  <c r="G25" i="19"/>
  <c r="F25" i="19"/>
  <c r="E25" i="19"/>
  <c r="D25" i="19"/>
  <c r="AG24" i="19"/>
  <c r="AF24" i="19"/>
  <c r="AE24" i="19"/>
  <c r="AD24" i="19"/>
  <c r="AC24" i="19"/>
  <c r="AB24" i="19"/>
  <c r="AA24" i="19"/>
  <c r="Z24" i="19"/>
  <c r="Y24" i="19"/>
  <c r="X24" i="19"/>
  <c r="W24" i="19"/>
  <c r="V24" i="19"/>
  <c r="U24" i="19"/>
  <c r="T24" i="19"/>
  <c r="S24" i="19"/>
  <c r="R24" i="19"/>
  <c r="Q24" i="19"/>
  <c r="P24" i="19"/>
  <c r="O24" i="19"/>
  <c r="N24" i="19"/>
  <c r="M24" i="19"/>
  <c r="L24" i="19"/>
  <c r="K24" i="19"/>
  <c r="J24" i="19"/>
  <c r="I24" i="19"/>
  <c r="H24" i="19"/>
  <c r="G24" i="19"/>
  <c r="F24" i="19"/>
  <c r="E24" i="19"/>
  <c r="D24" i="19"/>
  <c r="AG23" i="19"/>
  <c r="AF23" i="19"/>
  <c r="AE23" i="19"/>
  <c r="AD23" i="19"/>
  <c r="AC23" i="19"/>
  <c r="AB23" i="19"/>
  <c r="AA23" i="19"/>
  <c r="Z23" i="19"/>
  <c r="Y23" i="19"/>
  <c r="X23" i="19"/>
  <c r="W23" i="19"/>
  <c r="V23" i="19"/>
  <c r="U23" i="19"/>
  <c r="T23" i="19"/>
  <c r="S23" i="19"/>
  <c r="R23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E23" i="19"/>
  <c r="D23" i="19"/>
  <c r="AG22" i="19"/>
  <c r="AF22" i="19"/>
  <c r="AE22" i="19"/>
  <c r="AD22" i="19"/>
  <c r="AC22" i="19"/>
  <c r="AB22" i="19"/>
  <c r="AA22" i="19"/>
  <c r="Z22" i="19"/>
  <c r="Y22" i="19"/>
  <c r="X22" i="19"/>
  <c r="W22" i="19"/>
  <c r="V22" i="19"/>
  <c r="U22" i="19"/>
  <c r="T22" i="19"/>
  <c r="S22" i="19"/>
  <c r="R22" i="19"/>
  <c r="Q22" i="19"/>
  <c r="P22" i="19"/>
  <c r="O22" i="19"/>
  <c r="N22" i="19"/>
  <c r="M22" i="19"/>
  <c r="L22" i="19"/>
  <c r="K22" i="19"/>
  <c r="J22" i="19"/>
  <c r="I22" i="19"/>
  <c r="H22" i="19"/>
  <c r="G22" i="19"/>
  <c r="F22" i="19"/>
  <c r="E22" i="19"/>
  <c r="D22" i="19"/>
  <c r="AG21" i="19"/>
  <c r="AF21" i="19"/>
  <c r="AE21" i="19"/>
  <c r="AD21" i="19"/>
  <c r="AC21" i="19"/>
  <c r="AB21" i="19"/>
  <c r="AA21" i="19"/>
  <c r="Z21" i="19"/>
  <c r="Y21" i="19"/>
  <c r="X21" i="19"/>
  <c r="W21" i="19"/>
  <c r="V21" i="19"/>
  <c r="U21" i="19"/>
  <c r="T21" i="19"/>
  <c r="S21" i="19"/>
  <c r="R21" i="19"/>
  <c r="Q21" i="19"/>
  <c r="P21" i="19"/>
  <c r="O21" i="19"/>
  <c r="N21" i="19"/>
  <c r="M21" i="19"/>
  <c r="L21" i="19"/>
  <c r="K21" i="19"/>
  <c r="J21" i="19"/>
  <c r="I21" i="19"/>
  <c r="H21" i="19"/>
  <c r="G21" i="19"/>
  <c r="F21" i="19"/>
  <c r="E21" i="19"/>
  <c r="D21" i="19"/>
  <c r="AG20" i="19"/>
  <c r="AF20" i="19"/>
  <c r="AE20" i="19"/>
  <c r="AD20" i="19"/>
  <c r="AC20" i="19"/>
  <c r="AB20" i="19"/>
  <c r="AA20" i="19"/>
  <c r="Z20" i="19"/>
  <c r="Y20" i="19"/>
  <c r="X20" i="19"/>
  <c r="W20" i="19"/>
  <c r="V20" i="19"/>
  <c r="U20" i="19"/>
  <c r="T20" i="19"/>
  <c r="S20" i="19"/>
  <c r="R20" i="19"/>
  <c r="Q20" i="19"/>
  <c r="P20" i="19"/>
  <c r="O20" i="19"/>
  <c r="N20" i="19"/>
  <c r="M20" i="19"/>
  <c r="L20" i="19"/>
  <c r="K20" i="19"/>
  <c r="J20" i="19"/>
  <c r="I20" i="19"/>
  <c r="H20" i="19"/>
  <c r="G20" i="19"/>
  <c r="F20" i="19"/>
  <c r="E20" i="19"/>
  <c r="D20" i="19"/>
  <c r="AG19" i="19"/>
  <c r="AF19" i="19"/>
  <c r="AE19" i="19"/>
  <c r="AD19" i="19"/>
  <c r="AC19" i="19"/>
  <c r="AB19" i="19"/>
  <c r="AA19" i="19"/>
  <c r="Z19" i="19"/>
  <c r="Y19" i="19"/>
  <c r="X19" i="19"/>
  <c r="W19" i="19"/>
  <c r="V19" i="19"/>
  <c r="U19" i="19"/>
  <c r="T19" i="19"/>
  <c r="S19" i="19"/>
  <c r="R19" i="19"/>
  <c r="Q19" i="19"/>
  <c r="P19" i="19"/>
  <c r="O19" i="19"/>
  <c r="N19" i="19"/>
  <c r="M19" i="19"/>
  <c r="L19" i="19"/>
  <c r="K19" i="19"/>
  <c r="J19" i="19"/>
  <c r="I19" i="19"/>
  <c r="H19" i="19"/>
  <c r="G19" i="19"/>
  <c r="F19" i="19"/>
  <c r="E19" i="19"/>
  <c r="D19" i="19"/>
  <c r="AG18" i="19"/>
  <c r="AF18" i="19"/>
  <c r="AE18" i="19"/>
  <c r="AD18" i="19"/>
  <c r="AC18" i="19"/>
  <c r="AB18" i="19"/>
  <c r="AA18" i="19"/>
  <c r="Z18" i="19"/>
  <c r="Y18" i="19"/>
  <c r="X18" i="19"/>
  <c r="W18" i="19"/>
  <c r="V18" i="19"/>
  <c r="U18" i="19"/>
  <c r="T18" i="19"/>
  <c r="S18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AG26" i="22"/>
  <c r="AF26" i="22"/>
  <c r="AE26" i="22"/>
  <c r="AD26" i="22"/>
  <c r="AC26" i="22"/>
  <c r="AB26" i="22"/>
  <c r="AA26" i="22"/>
  <c r="Z26" i="22"/>
  <c r="Y26" i="22"/>
  <c r="X26" i="22"/>
  <c r="W26" i="22"/>
  <c r="V26" i="22"/>
  <c r="U26" i="22"/>
  <c r="T26" i="22"/>
  <c r="S26" i="22"/>
  <c r="R26" i="22"/>
  <c r="Q26" i="22"/>
  <c r="P26" i="22"/>
  <c r="O26" i="22"/>
  <c r="N26" i="22"/>
  <c r="M26" i="22"/>
  <c r="L26" i="22"/>
  <c r="K26" i="22"/>
  <c r="J26" i="22"/>
  <c r="I26" i="22"/>
  <c r="H26" i="22"/>
  <c r="G26" i="22"/>
  <c r="F26" i="22"/>
  <c r="E26" i="22"/>
  <c r="D26" i="22"/>
  <c r="AG25" i="22"/>
  <c r="AF25" i="22"/>
  <c r="AE25" i="22"/>
  <c r="AD25" i="22"/>
  <c r="AC25" i="22"/>
  <c r="AB25" i="22"/>
  <c r="AA25" i="22"/>
  <c r="Z25" i="22"/>
  <c r="Y25" i="22"/>
  <c r="X25" i="22"/>
  <c r="W25" i="22"/>
  <c r="V25" i="22"/>
  <c r="U25" i="22"/>
  <c r="T25" i="22"/>
  <c r="S25" i="22"/>
  <c r="R25" i="22"/>
  <c r="Q25" i="22"/>
  <c r="P25" i="22"/>
  <c r="O25" i="22"/>
  <c r="N25" i="22"/>
  <c r="M25" i="22"/>
  <c r="L25" i="22"/>
  <c r="K25" i="22"/>
  <c r="J25" i="22"/>
  <c r="I25" i="22"/>
  <c r="H25" i="22"/>
  <c r="G25" i="22"/>
  <c r="F25" i="22"/>
  <c r="E25" i="22"/>
  <c r="D25" i="22"/>
  <c r="AG24" i="22"/>
  <c r="AF24" i="22"/>
  <c r="AE24" i="22"/>
  <c r="AD24" i="22"/>
  <c r="AC24" i="22"/>
  <c r="AB24" i="22"/>
  <c r="AA24" i="22"/>
  <c r="Z24" i="22"/>
  <c r="Y24" i="22"/>
  <c r="X24" i="22"/>
  <c r="W24" i="22"/>
  <c r="V24" i="22"/>
  <c r="U24" i="22"/>
  <c r="T24" i="22"/>
  <c r="S24" i="22"/>
  <c r="R24" i="22"/>
  <c r="Q24" i="22"/>
  <c r="P24" i="22"/>
  <c r="O24" i="22"/>
  <c r="N24" i="22"/>
  <c r="M24" i="22"/>
  <c r="L24" i="22"/>
  <c r="K24" i="22"/>
  <c r="J24" i="22"/>
  <c r="I24" i="22"/>
  <c r="H24" i="22"/>
  <c r="G24" i="22"/>
  <c r="F24" i="22"/>
  <c r="E24" i="22"/>
  <c r="D24" i="22"/>
  <c r="AG23" i="22"/>
  <c r="AF23" i="22"/>
  <c r="AE23" i="22"/>
  <c r="AD23" i="22"/>
  <c r="AC23" i="22"/>
  <c r="AB23" i="22"/>
  <c r="AA23" i="22"/>
  <c r="Z23" i="22"/>
  <c r="Y23" i="22"/>
  <c r="X23" i="22"/>
  <c r="W23" i="22"/>
  <c r="V23" i="22"/>
  <c r="U23" i="22"/>
  <c r="T23" i="22"/>
  <c r="S23" i="22"/>
  <c r="R23" i="22"/>
  <c r="Q23" i="22"/>
  <c r="P23" i="22"/>
  <c r="O23" i="22"/>
  <c r="N23" i="22"/>
  <c r="M23" i="22"/>
  <c r="L23" i="22"/>
  <c r="K23" i="22"/>
  <c r="J23" i="22"/>
  <c r="I23" i="22"/>
  <c r="H23" i="22"/>
  <c r="G23" i="22"/>
  <c r="F23" i="22"/>
  <c r="E23" i="22"/>
  <c r="D23" i="22"/>
  <c r="AG22" i="22"/>
  <c r="AF22" i="22"/>
  <c r="AE22" i="22"/>
  <c r="AD22" i="22"/>
  <c r="AC22" i="22"/>
  <c r="AB22" i="22"/>
  <c r="AA22" i="22"/>
  <c r="Z22" i="22"/>
  <c r="Y22" i="22"/>
  <c r="X22" i="22"/>
  <c r="W22" i="22"/>
  <c r="V22" i="22"/>
  <c r="U22" i="22"/>
  <c r="T22" i="22"/>
  <c r="S22" i="22"/>
  <c r="R22" i="22"/>
  <c r="Q22" i="22"/>
  <c r="P22" i="22"/>
  <c r="O22" i="22"/>
  <c r="N22" i="22"/>
  <c r="M22" i="22"/>
  <c r="K22" i="22"/>
  <c r="J22" i="22"/>
  <c r="I22" i="22"/>
  <c r="H22" i="22"/>
  <c r="G22" i="22"/>
  <c r="F22" i="22"/>
  <c r="E22" i="22"/>
  <c r="D22" i="22"/>
  <c r="AG21" i="22"/>
  <c r="AF21" i="22"/>
  <c r="AE21" i="22"/>
  <c r="AD21" i="22"/>
  <c r="AC21" i="22"/>
  <c r="AB21" i="22"/>
  <c r="AA21" i="22"/>
  <c r="Z21" i="22"/>
  <c r="Y21" i="22"/>
  <c r="X21" i="22"/>
  <c r="W21" i="22"/>
  <c r="V21" i="22"/>
  <c r="U21" i="22"/>
  <c r="T21" i="22"/>
  <c r="S21" i="22"/>
  <c r="R21" i="22"/>
  <c r="Q21" i="22"/>
  <c r="P21" i="22"/>
  <c r="O21" i="22"/>
  <c r="N21" i="22"/>
  <c r="M21" i="22"/>
  <c r="L21" i="22"/>
  <c r="K21" i="22"/>
  <c r="J21" i="22"/>
  <c r="I21" i="22"/>
  <c r="H21" i="22"/>
  <c r="G21" i="22"/>
  <c r="F21" i="22"/>
  <c r="E21" i="22"/>
  <c r="D21" i="22"/>
  <c r="AG20" i="22"/>
  <c r="AF20" i="22"/>
  <c r="AE20" i="22"/>
  <c r="AD20" i="22"/>
  <c r="AC20" i="22"/>
  <c r="AB20" i="22"/>
  <c r="AA20" i="22"/>
  <c r="Z20" i="22"/>
  <c r="Y20" i="22"/>
  <c r="X20" i="22"/>
  <c r="W20" i="22"/>
  <c r="V20" i="22"/>
  <c r="U20" i="22"/>
  <c r="T20" i="22"/>
  <c r="S20" i="22"/>
  <c r="R20" i="22"/>
  <c r="Q20" i="22"/>
  <c r="P20" i="22"/>
  <c r="O20" i="22"/>
  <c r="N20" i="22"/>
  <c r="M20" i="22"/>
  <c r="L20" i="22"/>
  <c r="K20" i="22"/>
  <c r="J20" i="22"/>
  <c r="I20" i="22"/>
  <c r="H20" i="22"/>
  <c r="G20" i="22"/>
  <c r="F20" i="22"/>
  <c r="E20" i="22"/>
  <c r="D20" i="22"/>
  <c r="AG19" i="22"/>
  <c r="AF19" i="22"/>
  <c r="AE19" i="22"/>
  <c r="AD19" i="22"/>
  <c r="AC19" i="22"/>
  <c r="AB19" i="22"/>
  <c r="AA19" i="22"/>
  <c r="Z19" i="22"/>
  <c r="Y19" i="22"/>
  <c r="X19" i="22"/>
  <c r="W19" i="22"/>
  <c r="V19" i="22"/>
  <c r="U19" i="22"/>
  <c r="T19" i="22"/>
  <c r="S19" i="22"/>
  <c r="R19" i="22"/>
  <c r="Q19" i="22"/>
  <c r="P19" i="22"/>
  <c r="O19" i="22"/>
  <c r="N19" i="22"/>
  <c r="M19" i="22"/>
  <c r="L19" i="22"/>
  <c r="K19" i="22"/>
  <c r="J19" i="22"/>
  <c r="I19" i="22"/>
  <c r="H19" i="22"/>
  <c r="G19" i="22"/>
  <c r="F19" i="22"/>
  <c r="E19" i="22"/>
  <c r="D19" i="22"/>
  <c r="AG18" i="22"/>
  <c r="AF18" i="22"/>
  <c r="AE18" i="22"/>
  <c r="AD18" i="22"/>
  <c r="AC18" i="22"/>
  <c r="AB18" i="22"/>
  <c r="AA18" i="22"/>
  <c r="Z18" i="22"/>
  <c r="Y18" i="22"/>
  <c r="X18" i="22"/>
  <c r="W18" i="22"/>
  <c r="V18" i="22"/>
  <c r="U18" i="22"/>
  <c r="T18" i="22"/>
  <c r="S18" i="22"/>
  <c r="R18" i="22"/>
  <c r="Q18" i="22"/>
  <c r="P18" i="22"/>
  <c r="O18" i="22"/>
  <c r="N18" i="22"/>
  <c r="M18" i="22"/>
  <c r="L18" i="22"/>
  <c r="K18" i="22"/>
  <c r="J18" i="22"/>
  <c r="I18" i="22"/>
  <c r="H18" i="22"/>
  <c r="G18" i="22"/>
  <c r="F18" i="22"/>
  <c r="E18" i="22"/>
  <c r="AG26" i="24"/>
  <c r="AF26" i="24"/>
  <c r="AE26" i="24"/>
  <c r="AD26" i="24"/>
  <c r="AC26" i="24"/>
  <c r="AB26" i="24"/>
  <c r="AA26" i="24"/>
  <c r="Z26" i="24"/>
  <c r="Y26" i="24"/>
  <c r="X26" i="24"/>
  <c r="W26" i="24"/>
  <c r="V26" i="24"/>
  <c r="U26" i="24"/>
  <c r="T26" i="24"/>
  <c r="S26" i="24"/>
  <c r="R26" i="24"/>
  <c r="Q26" i="24"/>
  <c r="P26" i="24"/>
  <c r="O26" i="24"/>
  <c r="N26" i="24"/>
  <c r="M26" i="24"/>
  <c r="L26" i="24"/>
  <c r="K26" i="24"/>
  <c r="J26" i="24"/>
  <c r="I26" i="24"/>
  <c r="H26" i="24"/>
  <c r="G26" i="24"/>
  <c r="F26" i="24"/>
  <c r="E26" i="24"/>
  <c r="D26" i="24"/>
  <c r="AG25" i="24"/>
  <c r="AF25" i="24"/>
  <c r="AE25" i="24"/>
  <c r="AD25" i="24"/>
  <c r="AC25" i="24"/>
  <c r="AB25" i="24"/>
  <c r="AA25" i="24"/>
  <c r="Z25" i="24"/>
  <c r="Y25" i="24"/>
  <c r="X25" i="24"/>
  <c r="W25" i="24"/>
  <c r="V25" i="24"/>
  <c r="U25" i="24"/>
  <c r="T25" i="24"/>
  <c r="S25" i="24"/>
  <c r="R25" i="24"/>
  <c r="Q25" i="24"/>
  <c r="P25" i="24"/>
  <c r="O25" i="24"/>
  <c r="N25" i="24"/>
  <c r="M25" i="24"/>
  <c r="L25" i="24"/>
  <c r="K25" i="24"/>
  <c r="J25" i="24"/>
  <c r="I25" i="24"/>
  <c r="H25" i="24"/>
  <c r="G25" i="24"/>
  <c r="F25" i="24"/>
  <c r="E25" i="24"/>
  <c r="D25" i="24"/>
  <c r="AG24" i="24"/>
  <c r="AF24" i="24"/>
  <c r="AE24" i="24"/>
  <c r="AD24" i="24"/>
  <c r="AC24" i="24"/>
  <c r="AB24" i="24"/>
  <c r="AA24" i="24"/>
  <c r="Z24" i="24"/>
  <c r="Y24" i="24"/>
  <c r="X24" i="24"/>
  <c r="W24" i="24"/>
  <c r="V24" i="24"/>
  <c r="U24" i="24"/>
  <c r="T24" i="24"/>
  <c r="S24" i="24"/>
  <c r="R24" i="24"/>
  <c r="Q24" i="24"/>
  <c r="P24" i="24"/>
  <c r="O24" i="24"/>
  <c r="N24" i="24"/>
  <c r="M24" i="24"/>
  <c r="L24" i="24"/>
  <c r="K24" i="24"/>
  <c r="J24" i="24"/>
  <c r="I24" i="24"/>
  <c r="H24" i="24"/>
  <c r="G24" i="24"/>
  <c r="F24" i="24"/>
  <c r="E24" i="24"/>
  <c r="D24" i="24"/>
  <c r="AG23" i="24"/>
  <c r="AF23" i="24"/>
  <c r="AE23" i="24"/>
  <c r="AD23" i="24"/>
  <c r="AC23" i="24"/>
  <c r="AB23" i="24"/>
  <c r="AA23" i="24"/>
  <c r="Z23" i="24"/>
  <c r="Y23" i="24"/>
  <c r="X23" i="24"/>
  <c r="W23" i="24"/>
  <c r="V23" i="24"/>
  <c r="U23" i="24"/>
  <c r="T23" i="24"/>
  <c r="S23" i="24"/>
  <c r="R23" i="24"/>
  <c r="Q23" i="24"/>
  <c r="P23" i="24"/>
  <c r="O23" i="24"/>
  <c r="N23" i="24"/>
  <c r="M23" i="24"/>
  <c r="L23" i="24"/>
  <c r="K23" i="24"/>
  <c r="J23" i="24"/>
  <c r="I23" i="24"/>
  <c r="H23" i="24"/>
  <c r="G23" i="24"/>
  <c r="F23" i="24"/>
  <c r="E23" i="24"/>
  <c r="D23" i="24"/>
  <c r="AG22" i="24"/>
  <c r="AF22" i="24"/>
  <c r="AE22" i="24"/>
  <c r="AD22" i="24"/>
  <c r="AC22" i="24"/>
  <c r="AC27" i="24" s="1"/>
  <c r="AB22" i="24"/>
  <c r="AA22" i="24"/>
  <c r="Z22" i="24"/>
  <c r="Y22" i="24"/>
  <c r="X22" i="24"/>
  <c r="W22" i="24"/>
  <c r="V22" i="24"/>
  <c r="U22" i="24"/>
  <c r="T22" i="24"/>
  <c r="S22" i="24"/>
  <c r="R22" i="24"/>
  <c r="Q22" i="24"/>
  <c r="P22" i="24"/>
  <c r="O22" i="24"/>
  <c r="N22" i="24"/>
  <c r="M22" i="24"/>
  <c r="L22" i="24"/>
  <c r="K22" i="24"/>
  <c r="J22" i="24"/>
  <c r="I22" i="24"/>
  <c r="H22" i="24"/>
  <c r="G22" i="24"/>
  <c r="F22" i="24"/>
  <c r="E22" i="24"/>
  <c r="D22" i="24"/>
  <c r="AG21" i="24"/>
  <c r="AF21" i="24"/>
  <c r="AE21" i="24"/>
  <c r="AD21" i="24"/>
  <c r="AC21" i="24"/>
  <c r="AB21" i="24"/>
  <c r="AA21" i="24"/>
  <c r="Z21" i="24"/>
  <c r="Y21" i="24"/>
  <c r="X21" i="24"/>
  <c r="W21" i="24"/>
  <c r="V21" i="24"/>
  <c r="U21" i="24"/>
  <c r="T21" i="24"/>
  <c r="S21" i="24"/>
  <c r="R21" i="24"/>
  <c r="Q21" i="24"/>
  <c r="P21" i="24"/>
  <c r="O21" i="24"/>
  <c r="N21" i="24"/>
  <c r="M21" i="24"/>
  <c r="L21" i="24"/>
  <c r="K21" i="24"/>
  <c r="J21" i="24"/>
  <c r="I21" i="24"/>
  <c r="H21" i="24"/>
  <c r="G21" i="24"/>
  <c r="F21" i="24"/>
  <c r="E21" i="24"/>
  <c r="D21" i="24"/>
  <c r="AG20" i="24"/>
  <c r="AF20" i="24"/>
  <c r="AE20" i="24"/>
  <c r="AD20" i="24"/>
  <c r="AC20" i="24"/>
  <c r="AB20" i="24"/>
  <c r="AA20" i="24"/>
  <c r="Z20" i="24"/>
  <c r="Y20" i="24"/>
  <c r="X20" i="24"/>
  <c r="W20" i="24"/>
  <c r="V20" i="24"/>
  <c r="U20" i="24"/>
  <c r="T20" i="24"/>
  <c r="S20" i="24"/>
  <c r="R20" i="24"/>
  <c r="R27" i="24" s="1"/>
  <c r="Q20" i="24"/>
  <c r="Q27" i="24" s="1"/>
  <c r="P20" i="24"/>
  <c r="O20" i="24"/>
  <c r="N20" i="24"/>
  <c r="M20" i="24"/>
  <c r="L20" i="24"/>
  <c r="K20" i="24"/>
  <c r="J20" i="24"/>
  <c r="J27" i="24" s="1"/>
  <c r="I20" i="24"/>
  <c r="H20" i="24"/>
  <c r="G20" i="24"/>
  <c r="F20" i="24"/>
  <c r="E20" i="24"/>
  <c r="D20" i="24"/>
  <c r="AG19" i="24"/>
  <c r="AF19" i="24"/>
  <c r="AE19" i="24"/>
  <c r="AD19" i="24"/>
  <c r="AC19" i="24"/>
  <c r="AB19" i="24"/>
  <c r="AA19" i="24"/>
  <c r="Z19" i="24"/>
  <c r="Y19" i="24"/>
  <c r="X19" i="24"/>
  <c r="W19" i="24"/>
  <c r="V19" i="24"/>
  <c r="U19" i="24"/>
  <c r="T19" i="24"/>
  <c r="S19" i="24"/>
  <c r="R19" i="24"/>
  <c r="Q19" i="24"/>
  <c r="P19" i="24"/>
  <c r="O19" i="24"/>
  <c r="N19" i="24"/>
  <c r="M19" i="24"/>
  <c r="L19" i="24"/>
  <c r="K19" i="24"/>
  <c r="J19" i="24"/>
  <c r="I19" i="24"/>
  <c r="H19" i="24"/>
  <c r="G19" i="24"/>
  <c r="F19" i="24"/>
  <c r="E19" i="24"/>
  <c r="D19" i="24"/>
  <c r="AG18" i="24"/>
  <c r="AF18" i="24"/>
  <c r="AE18" i="24"/>
  <c r="AD18" i="24"/>
  <c r="AC18" i="24"/>
  <c r="AB18" i="24"/>
  <c r="AA18" i="24"/>
  <c r="Z18" i="24"/>
  <c r="Y18" i="24"/>
  <c r="X18" i="24"/>
  <c r="W18" i="24"/>
  <c r="V18" i="24"/>
  <c r="U18" i="24"/>
  <c r="T18" i="24"/>
  <c r="S18" i="24"/>
  <c r="R18" i="24"/>
  <c r="Q18" i="24"/>
  <c r="P18" i="24"/>
  <c r="O18" i="24"/>
  <c r="N18" i="24"/>
  <c r="M18" i="24"/>
  <c r="L18" i="24"/>
  <c r="K18" i="24"/>
  <c r="J18" i="24"/>
  <c r="I18" i="24"/>
  <c r="H18" i="24"/>
  <c r="G18" i="24"/>
  <c r="F18" i="24"/>
  <c r="E18" i="24"/>
  <c r="AG26" i="27"/>
  <c r="AF26" i="27"/>
  <c r="AE26" i="27"/>
  <c r="AD26" i="27"/>
  <c r="AC26" i="27"/>
  <c r="AB26" i="27"/>
  <c r="AA26" i="27"/>
  <c r="Z26" i="27"/>
  <c r="Y26" i="27"/>
  <c r="X26" i="27"/>
  <c r="W26" i="27"/>
  <c r="V26" i="27"/>
  <c r="U26" i="27"/>
  <c r="T26" i="27"/>
  <c r="S26" i="27"/>
  <c r="R26" i="27"/>
  <c r="Q26" i="27"/>
  <c r="P26" i="27"/>
  <c r="O26" i="27"/>
  <c r="N26" i="27"/>
  <c r="M26" i="27"/>
  <c r="L26" i="27"/>
  <c r="K26" i="27"/>
  <c r="J26" i="27"/>
  <c r="I26" i="27"/>
  <c r="H26" i="27"/>
  <c r="G26" i="27"/>
  <c r="F26" i="27"/>
  <c r="E26" i="27"/>
  <c r="D26" i="27"/>
  <c r="AG25" i="27"/>
  <c r="AF25" i="27"/>
  <c r="AE25" i="27"/>
  <c r="AD25" i="27"/>
  <c r="AC25" i="27"/>
  <c r="AB25" i="27"/>
  <c r="AA25" i="27"/>
  <c r="Z25" i="27"/>
  <c r="Y25" i="27"/>
  <c r="X25" i="27"/>
  <c r="W25" i="27"/>
  <c r="V25" i="27"/>
  <c r="U25" i="27"/>
  <c r="T25" i="27"/>
  <c r="S25" i="27"/>
  <c r="R25" i="27"/>
  <c r="Q25" i="27"/>
  <c r="P25" i="27"/>
  <c r="O25" i="27"/>
  <c r="N25" i="27"/>
  <c r="M25" i="27"/>
  <c r="L25" i="27"/>
  <c r="K25" i="27"/>
  <c r="J25" i="27"/>
  <c r="I25" i="27"/>
  <c r="H25" i="27"/>
  <c r="G25" i="27"/>
  <c r="F25" i="27"/>
  <c r="E25" i="27"/>
  <c r="D25" i="27"/>
  <c r="AG24" i="27"/>
  <c r="AF24" i="27"/>
  <c r="AE24" i="27"/>
  <c r="AD24" i="27"/>
  <c r="AC24" i="27"/>
  <c r="AB24" i="27"/>
  <c r="AA24" i="27"/>
  <c r="Z24" i="27"/>
  <c r="Y24" i="27"/>
  <c r="X24" i="27"/>
  <c r="W24" i="27"/>
  <c r="V24" i="27"/>
  <c r="U24" i="27"/>
  <c r="T24" i="27"/>
  <c r="S24" i="27"/>
  <c r="R24" i="27"/>
  <c r="Q24" i="27"/>
  <c r="P24" i="27"/>
  <c r="O24" i="27"/>
  <c r="N24" i="27"/>
  <c r="M24" i="27"/>
  <c r="L24" i="27"/>
  <c r="K24" i="27"/>
  <c r="J24" i="27"/>
  <c r="I24" i="27"/>
  <c r="H24" i="27"/>
  <c r="G24" i="27"/>
  <c r="F24" i="27"/>
  <c r="E24" i="27"/>
  <c r="D24" i="27"/>
  <c r="AG23" i="27"/>
  <c r="AF23" i="27"/>
  <c r="AE23" i="27"/>
  <c r="AD23" i="27"/>
  <c r="AD27" i="27" s="1"/>
  <c r="AC23" i="27"/>
  <c r="AC27" i="27" s="1"/>
  <c r="AB23" i="27"/>
  <c r="AA23" i="27"/>
  <c r="Z23" i="27"/>
  <c r="Y23" i="27"/>
  <c r="X23" i="27"/>
  <c r="W23" i="27"/>
  <c r="V23" i="27"/>
  <c r="V27" i="27" s="1"/>
  <c r="U23" i="27"/>
  <c r="T23" i="27"/>
  <c r="S23" i="27"/>
  <c r="R23" i="27"/>
  <c r="Q23" i="27"/>
  <c r="P23" i="27"/>
  <c r="O23" i="27"/>
  <c r="N23" i="27"/>
  <c r="N27" i="27" s="1"/>
  <c r="M23" i="27"/>
  <c r="M27" i="27" s="1"/>
  <c r="L23" i="27"/>
  <c r="K23" i="27"/>
  <c r="J23" i="27"/>
  <c r="I23" i="27"/>
  <c r="H23" i="27"/>
  <c r="G23" i="27"/>
  <c r="F23" i="27"/>
  <c r="F27" i="27" s="1"/>
  <c r="E23" i="27"/>
  <c r="D23" i="27"/>
  <c r="AG22" i="27"/>
  <c r="AF22" i="27"/>
  <c r="AE22" i="27"/>
  <c r="AD22" i="27"/>
  <c r="AC22" i="27"/>
  <c r="AB22" i="27"/>
  <c r="AB27" i="27" s="1"/>
  <c r="AA22" i="27"/>
  <c r="Z22" i="27"/>
  <c r="Y22" i="27"/>
  <c r="X22" i="27"/>
  <c r="W22" i="27"/>
  <c r="V22" i="27"/>
  <c r="U22" i="27"/>
  <c r="T22" i="27"/>
  <c r="T27" i="27" s="1"/>
  <c r="S22" i="27"/>
  <c r="R22" i="27"/>
  <c r="Q22" i="27"/>
  <c r="P22" i="27"/>
  <c r="O22" i="27"/>
  <c r="N22" i="27"/>
  <c r="M22" i="27"/>
  <c r="L22" i="27"/>
  <c r="L27" i="27" s="1"/>
  <c r="K22" i="27"/>
  <c r="J22" i="27"/>
  <c r="I22" i="27"/>
  <c r="H22" i="27"/>
  <c r="G22" i="27"/>
  <c r="F22" i="27"/>
  <c r="E22" i="27"/>
  <c r="D22" i="27"/>
  <c r="AG21" i="27"/>
  <c r="AF21" i="27"/>
  <c r="AE21" i="27"/>
  <c r="AD21" i="27"/>
  <c r="AC21" i="27"/>
  <c r="AB21" i="27"/>
  <c r="AA21" i="27"/>
  <c r="Z21" i="27"/>
  <c r="Z27" i="27" s="1"/>
  <c r="Y21" i="27"/>
  <c r="X21" i="27"/>
  <c r="W21" i="27"/>
  <c r="V21" i="27"/>
  <c r="U21" i="27"/>
  <c r="T21" i="27"/>
  <c r="S21" i="27"/>
  <c r="R21" i="27"/>
  <c r="R27" i="27" s="1"/>
  <c r="Q21" i="27"/>
  <c r="P21" i="27"/>
  <c r="O21" i="27"/>
  <c r="N21" i="27"/>
  <c r="M21" i="27"/>
  <c r="L21" i="27"/>
  <c r="K21" i="27"/>
  <c r="J21" i="27"/>
  <c r="J27" i="27" s="1"/>
  <c r="I21" i="27"/>
  <c r="H21" i="27"/>
  <c r="G21" i="27"/>
  <c r="F21" i="27"/>
  <c r="E21" i="27"/>
  <c r="D21" i="27"/>
  <c r="AG20" i="27"/>
  <c r="AF20" i="27"/>
  <c r="AF27" i="27" s="1"/>
  <c r="AE20" i="27"/>
  <c r="AE27" i="27" s="1"/>
  <c r="AD20" i="27"/>
  <c r="AC20" i="27"/>
  <c r="AB20" i="27"/>
  <c r="AA20" i="27"/>
  <c r="Z20" i="27"/>
  <c r="Y20" i="27"/>
  <c r="X20" i="27"/>
  <c r="X27" i="27" s="1"/>
  <c r="W20" i="27"/>
  <c r="V20" i="27"/>
  <c r="U20" i="27"/>
  <c r="T20" i="27"/>
  <c r="S20" i="27"/>
  <c r="R20" i="27"/>
  <c r="Q20" i="27"/>
  <c r="P20" i="27"/>
  <c r="P27" i="27" s="1"/>
  <c r="O20" i="27"/>
  <c r="O27" i="27" s="1"/>
  <c r="N20" i="27"/>
  <c r="M20" i="27"/>
  <c r="L20" i="27"/>
  <c r="K20" i="27"/>
  <c r="J20" i="27"/>
  <c r="I20" i="27"/>
  <c r="H20" i="27"/>
  <c r="H27" i="27" s="1"/>
  <c r="G20" i="27"/>
  <c r="F20" i="27"/>
  <c r="E20" i="27"/>
  <c r="D20" i="27"/>
  <c r="AG19" i="27"/>
  <c r="AF19" i="27"/>
  <c r="AE19" i="27"/>
  <c r="AD19" i="27"/>
  <c r="AC19" i="27"/>
  <c r="AB19" i="27"/>
  <c r="AA19" i="27"/>
  <c r="Z19" i="27"/>
  <c r="Y19" i="27"/>
  <c r="X19" i="27"/>
  <c r="W19" i="27"/>
  <c r="V19" i="27"/>
  <c r="U19" i="27"/>
  <c r="T19" i="27"/>
  <c r="S19" i="27"/>
  <c r="R19" i="27"/>
  <c r="Q19" i="27"/>
  <c r="P19" i="27"/>
  <c r="O19" i="27"/>
  <c r="N19" i="27"/>
  <c r="M19" i="27"/>
  <c r="L19" i="27"/>
  <c r="K19" i="27"/>
  <c r="J19" i="27"/>
  <c r="I19" i="27"/>
  <c r="H19" i="27"/>
  <c r="G19" i="27"/>
  <c r="F19" i="27"/>
  <c r="E19" i="27"/>
  <c r="D19" i="27"/>
  <c r="AG18" i="27"/>
  <c r="AF18" i="27"/>
  <c r="AE18" i="27"/>
  <c r="AD18" i="27"/>
  <c r="AC18" i="27"/>
  <c r="AB18" i="27"/>
  <c r="AA18" i="27"/>
  <c r="Z18" i="27"/>
  <c r="Y18" i="27"/>
  <c r="X18" i="27"/>
  <c r="W18" i="27"/>
  <c r="V18" i="27"/>
  <c r="U18" i="27"/>
  <c r="T18" i="27"/>
  <c r="S18" i="27"/>
  <c r="R18" i="27"/>
  <c r="Q18" i="27"/>
  <c r="P18" i="27"/>
  <c r="O18" i="27"/>
  <c r="N18" i="27"/>
  <c r="M18" i="27"/>
  <c r="L18" i="27"/>
  <c r="K18" i="27"/>
  <c r="J18" i="27"/>
  <c r="I18" i="27"/>
  <c r="H18" i="27"/>
  <c r="G18" i="27"/>
  <c r="F18" i="27"/>
  <c r="E18" i="27"/>
  <c r="AG26" i="26"/>
  <c r="AF26" i="26"/>
  <c r="AE26" i="26"/>
  <c r="AD26" i="26"/>
  <c r="AC26" i="26"/>
  <c r="AB26" i="26"/>
  <c r="AA26" i="26"/>
  <c r="Z26" i="26"/>
  <c r="Y26" i="26"/>
  <c r="X26" i="26"/>
  <c r="W26" i="26"/>
  <c r="V26" i="26"/>
  <c r="U26" i="26"/>
  <c r="T26" i="26"/>
  <c r="S26" i="26"/>
  <c r="R26" i="26"/>
  <c r="Q26" i="26"/>
  <c r="P26" i="26"/>
  <c r="O26" i="26"/>
  <c r="N26" i="26"/>
  <c r="M26" i="26"/>
  <c r="L26" i="26"/>
  <c r="K26" i="26"/>
  <c r="J26" i="26"/>
  <c r="I26" i="26"/>
  <c r="H26" i="26"/>
  <c r="G26" i="26"/>
  <c r="F26" i="26"/>
  <c r="E26" i="26"/>
  <c r="D26" i="26"/>
  <c r="AG25" i="26"/>
  <c r="AF25" i="26"/>
  <c r="AE25" i="26"/>
  <c r="AD25" i="26"/>
  <c r="AC25" i="26"/>
  <c r="AB25" i="26"/>
  <c r="AA25" i="26"/>
  <c r="Z25" i="26"/>
  <c r="Y25" i="26"/>
  <c r="X25" i="26"/>
  <c r="W25" i="26"/>
  <c r="V25" i="26"/>
  <c r="U25" i="26"/>
  <c r="T25" i="26"/>
  <c r="S25" i="26"/>
  <c r="R25" i="26"/>
  <c r="Q25" i="26"/>
  <c r="P25" i="26"/>
  <c r="O25" i="26"/>
  <c r="N25" i="26"/>
  <c r="M25" i="26"/>
  <c r="L25" i="26"/>
  <c r="K25" i="26"/>
  <c r="J25" i="26"/>
  <c r="I25" i="26"/>
  <c r="H25" i="26"/>
  <c r="G25" i="26"/>
  <c r="F25" i="26"/>
  <c r="E25" i="26"/>
  <c r="D25" i="26"/>
  <c r="AG24" i="26"/>
  <c r="AF24" i="26"/>
  <c r="AE24" i="26"/>
  <c r="AD24" i="26"/>
  <c r="AC24" i="26"/>
  <c r="AB24" i="26"/>
  <c r="AA24" i="26"/>
  <c r="Z24" i="26"/>
  <c r="Y24" i="26"/>
  <c r="X24" i="26"/>
  <c r="W24" i="26"/>
  <c r="V24" i="26"/>
  <c r="U24" i="26"/>
  <c r="T24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F24" i="26"/>
  <c r="E24" i="26"/>
  <c r="D24" i="26"/>
  <c r="AG23" i="26"/>
  <c r="AF23" i="26"/>
  <c r="AE23" i="26"/>
  <c r="AD23" i="26"/>
  <c r="AC23" i="26"/>
  <c r="AB23" i="26"/>
  <c r="AB27" i="26" s="1"/>
  <c r="AB28" i="26" s="1"/>
  <c r="AA23" i="26"/>
  <c r="Z23" i="26"/>
  <c r="Y23" i="26"/>
  <c r="X23" i="26"/>
  <c r="W23" i="26"/>
  <c r="V23" i="26"/>
  <c r="U23" i="26"/>
  <c r="T23" i="26"/>
  <c r="T27" i="26" s="1"/>
  <c r="T28" i="26" s="1"/>
  <c r="S23" i="26"/>
  <c r="R23" i="26"/>
  <c r="Q23" i="26"/>
  <c r="P23" i="26"/>
  <c r="O23" i="26"/>
  <c r="N23" i="26"/>
  <c r="M23" i="26"/>
  <c r="L23" i="26"/>
  <c r="L27" i="26" s="1"/>
  <c r="L28" i="26" s="1"/>
  <c r="K23" i="26"/>
  <c r="J23" i="26"/>
  <c r="I23" i="26"/>
  <c r="H23" i="26"/>
  <c r="G23" i="26"/>
  <c r="F23" i="26"/>
  <c r="E23" i="26"/>
  <c r="D23" i="26"/>
  <c r="AG22" i="26"/>
  <c r="AF22" i="26"/>
  <c r="AE22" i="26"/>
  <c r="AD22" i="26"/>
  <c r="AC22" i="26"/>
  <c r="AB22" i="26"/>
  <c r="AA22" i="26"/>
  <c r="Z22" i="26"/>
  <c r="Z27" i="26" s="1"/>
  <c r="Z28" i="26" s="1"/>
  <c r="Y22" i="26"/>
  <c r="X22" i="26"/>
  <c r="W22" i="26"/>
  <c r="V22" i="26"/>
  <c r="U22" i="26"/>
  <c r="T22" i="26"/>
  <c r="S22" i="26"/>
  <c r="R22" i="26"/>
  <c r="R27" i="26" s="1"/>
  <c r="R28" i="26" s="1"/>
  <c r="Q22" i="26"/>
  <c r="P22" i="26"/>
  <c r="O22" i="26"/>
  <c r="N22" i="26"/>
  <c r="M22" i="26"/>
  <c r="L22" i="26"/>
  <c r="K22" i="26"/>
  <c r="J22" i="26"/>
  <c r="J27" i="26" s="1"/>
  <c r="J28" i="26" s="1"/>
  <c r="I22" i="26"/>
  <c r="H22" i="26"/>
  <c r="G22" i="26"/>
  <c r="F22" i="26"/>
  <c r="E22" i="26"/>
  <c r="D22" i="26"/>
  <c r="AG21" i="26"/>
  <c r="AF21" i="26"/>
  <c r="AF27" i="26" s="1"/>
  <c r="AF28" i="26" s="1"/>
  <c r="AE21" i="26"/>
  <c r="AD21" i="26"/>
  <c r="AC21" i="26"/>
  <c r="AB21" i="26"/>
  <c r="AA21" i="26"/>
  <c r="Z21" i="26"/>
  <c r="Y21" i="26"/>
  <c r="X21" i="26"/>
  <c r="X27" i="26" s="1"/>
  <c r="X28" i="26" s="1"/>
  <c r="W21" i="26"/>
  <c r="V21" i="26"/>
  <c r="U21" i="26"/>
  <c r="T21" i="26"/>
  <c r="S21" i="26"/>
  <c r="R21" i="26"/>
  <c r="Q21" i="26"/>
  <c r="P21" i="26"/>
  <c r="P27" i="26" s="1"/>
  <c r="P28" i="26" s="1"/>
  <c r="O21" i="26"/>
  <c r="N21" i="26"/>
  <c r="M21" i="26"/>
  <c r="L21" i="26"/>
  <c r="K21" i="26"/>
  <c r="J21" i="26"/>
  <c r="I21" i="26"/>
  <c r="H21" i="26"/>
  <c r="H27" i="26" s="1"/>
  <c r="H28" i="26" s="1"/>
  <c r="G21" i="26"/>
  <c r="F21" i="26"/>
  <c r="E21" i="26"/>
  <c r="D21" i="26"/>
  <c r="AG20" i="26"/>
  <c r="AF20" i="26"/>
  <c r="AE20" i="26"/>
  <c r="AD20" i="26"/>
  <c r="AD27" i="26" s="1"/>
  <c r="AD28" i="26" s="1"/>
  <c r="AC20" i="26"/>
  <c r="AB20" i="26"/>
  <c r="AA20" i="26"/>
  <c r="Z20" i="26"/>
  <c r="Y20" i="26"/>
  <c r="X20" i="26"/>
  <c r="W20" i="26"/>
  <c r="V20" i="26"/>
  <c r="V27" i="26" s="1"/>
  <c r="V28" i="26" s="1"/>
  <c r="U20" i="26"/>
  <c r="T20" i="26"/>
  <c r="S20" i="26"/>
  <c r="R20" i="26"/>
  <c r="Q20" i="26"/>
  <c r="P20" i="26"/>
  <c r="O20" i="26"/>
  <c r="N20" i="26"/>
  <c r="N27" i="26" s="1"/>
  <c r="N28" i="26" s="1"/>
  <c r="M20" i="26"/>
  <c r="M27" i="26" s="1"/>
  <c r="M28" i="26" s="1"/>
  <c r="L20" i="26"/>
  <c r="K20" i="26"/>
  <c r="J20" i="26"/>
  <c r="I20" i="26"/>
  <c r="H20" i="26"/>
  <c r="G20" i="26"/>
  <c r="F20" i="26"/>
  <c r="F27" i="26" s="1"/>
  <c r="E20" i="26"/>
  <c r="D20" i="26"/>
  <c r="AG19" i="26"/>
  <c r="AF19" i="26"/>
  <c r="AE19" i="26"/>
  <c r="AD19" i="26"/>
  <c r="AC19" i="26"/>
  <c r="AB19" i="26"/>
  <c r="AA19" i="26"/>
  <c r="Z19" i="26"/>
  <c r="Y19" i="26"/>
  <c r="X19" i="26"/>
  <c r="W19" i="26"/>
  <c r="V19" i="26"/>
  <c r="U19" i="26"/>
  <c r="T19" i="26"/>
  <c r="S19" i="26"/>
  <c r="R19" i="26"/>
  <c r="Q19" i="26"/>
  <c r="P19" i="26"/>
  <c r="O19" i="26"/>
  <c r="N19" i="26"/>
  <c r="M19" i="26"/>
  <c r="L19" i="26"/>
  <c r="K19" i="26"/>
  <c r="J19" i="26"/>
  <c r="I19" i="26"/>
  <c r="H19" i="26"/>
  <c r="G19" i="26"/>
  <c r="F19" i="26"/>
  <c r="E19" i="26"/>
  <c r="D19" i="26"/>
  <c r="AG18" i="26"/>
  <c r="AF18" i="26"/>
  <c r="AE18" i="26"/>
  <c r="AD18" i="26"/>
  <c r="AC18" i="26"/>
  <c r="AB18" i="26"/>
  <c r="AA18" i="26"/>
  <c r="Z18" i="26"/>
  <c r="Y18" i="26"/>
  <c r="X18" i="26"/>
  <c r="W18" i="26"/>
  <c r="V18" i="26"/>
  <c r="U18" i="26"/>
  <c r="T18" i="26"/>
  <c r="S18" i="26"/>
  <c r="R18" i="26"/>
  <c r="Q18" i="26"/>
  <c r="P18" i="26"/>
  <c r="O18" i="26"/>
  <c r="N18" i="26"/>
  <c r="M18" i="26"/>
  <c r="L18" i="26"/>
  <c r="K18" i="26"/>
  <c r="J18" i="26"/>
  <c r="I18" i="26"/>
  <c r="H18" i="26"/>
  <c r="G18" i="26"/>
  <c r="F18" i="26"/>
  <c r="E18" i="26"/>
  <c r="AG26" i="28"/>
  <c r="AF26" i="28"/>
  <c r="AE26" i="28"/>
  <c r="AD26" i="28"/>
  <c r="AC26" i="28"/>
  <c r="AB26" i="28"/>
  <c r="AA26" i="28"/>
  <c r="Z26" i="28"/>
  <c r="Y26" i="28"/>
  <c r="X26" i="28"/>
  <c r="W26" i="28"/>
  <c r="V26" i="28"/>
  <c r="U26" i="28"/>
  <c r="T26" i="28"/>
  <c r="S26" i="28"/>
  <c r="R26" i="28"/>
  <c r="Q26" i="28"/>
  <c r="P26" i="28"/>
  <c r="O26" i="28"/>
  <c r="N26" i="28"/>
  <c r="M26" i="28"/>
  <c r="L26" i="28"/>
  <c r="K26" i="28"/>
  <c r="J26" i="28"/>
  <c r="I26" i="28"/>
  <c r="H26" i="28"/>
  <c r="G26" i="28"/>
  <c r="F26" i="28"/>
  <c r="E26" i="28"/>
  <c r="D26" i="28"/>
  <c r="AG25" i="28"/>
  <c r="AF25" i="28"/>
  <c r="AE25" i="28"/>
  <c r="AD25" i="28"/>
  <c r="AC25" i="28"/>
  <c r="AB25" i="28"/>
  <c r="AA25" i="28"/>
  <c r="Z25" i="28"/>
  <c r="Y25" i="28"/>
  <c r="X25" i="28"/>
  <c r="W25" i="28"/>
  <c r="V25" i="28"/>
  <c r="U25" i="28"/>
  <c r="T25" i="28"/>
  <c r="S25" i="28"/>
  <c r="R25" i="28"/>
  <c r="Q25" i="28"/>
  <c r="P25" i="28"/>
  <c r="O25" i="28"/>
  <c r="N25" i="28"/>
  <c r="M25" i="28"/>
  <c r="L25" i="28"/>
  <c r="K25" i="28"/>
  <c r="J25" i="28"/>
  <c r="I25" i="28"/>
  <c r="H25" i="28"/>
  <c r="G25" i="28"/>
  <c r="F25" i="28"/>
  <c r="E25" i="28"/>
  <c r="D25" i="28"/>
  <c r="AG24" i="28"/>
  <c r="AF24" i="28"/>
  <c r="AE24" i="28"/>
  <c r="AD24" i="28"/>
  <c r="AC24" i="28"/>
  <c r="AB24" i="28"/>
  <c r="AA24" i="28"/>
  <c r="Z24" i="28"/>
  <c r="Y24" i="28"/>
  <c r="X24" i="28"/>
  <c r="W24" i="28"/>
  <c r="V24" i="28"/>
  <c r="U24" i="28"/>
  <c r="T24" i="28"/>
  <c r="S24" i="28"/>
  <c r="R24" i="28"/>
  <c r="Q24" i="28"/>
  <c r="P24" i="28"/>
  <c r="O24" i="28"/>
  <c r="N24" i="28"/>
  <c r="M24" i="28"/>
  <c r="L24" i="28"/>
  <c r="K24" i="28"/>
  <c r="J24" i="28"/>
  <c r="I24" i="28"/>
  <c r="H24" i="28"/>
  <c r="G24" i="28"/>
  <c r="F24" i="28"/>
  <c r="E24" i="28"/>
  <c r="D24" i="28"/>
  <c r="AG23" i="28"/>
  <c r="AF23" i="28"/>
  <c r="AE23" i="28"/>
  <c r="AD23" i="28"/>
  <c r="AC23" i="28"/>
  <c r="AB23" i="28"/>
  <c r="AA23" i="28"/>
  <c r="Z23" i="28"/>
  <c r="Z27" i="28" s="1"/>
  <c r="Y23" i="28"/>
  <c r="X23" i="28"/>
  <c r="W23" i="28"/>
  <c r="V23" i="28"/>
  <c r="U23" i="28"/>
  <c r="T23" i="28"/>
  <c r="S23" i="28"/>
  <c r="R23" i="28"/>
  <c r="R27" i="28" s="1"/>
  <c r="Q23" i="28"/>
  <c r="P23" i="28"/>
  <c r="O23" i="28"/>
  <c r="N23" i="28"/>
  <c r="M23" i="28"/>
  <c r="L23" i="28"/>
  <c r="K23" i="28"/>
  <c r="J23" i="28"/>
  <c r="J27" i="28" s="1"/>
  <c r="I23" i="28"/>
  <c r="H23" i="28"/>
  <c r="G23" i="28"/>
  <c r="F23" i="28"/>
  <c r="E23" i="28"/>
  <c r="D23" i="28"/>
  <c r="AG22" i="28"/>
  <c r="AF22" i="28"/>
  <c r="AF27" i="28" s="1"/>
  <c r="AE22" i="28"/>
  <c r="AD22" i="28"/>
  <c r="AC22" i="28"/>
  <c r="AB22" i="28"/>
  <c r="AA22" i="28"/>
  <c r="Z22" i="28"/>
  <c r="Y22" i="28"/>
  <c r="X22" i="28"/>
  <c r="X27" i="28" s="1"/>
  <c r="W22" i="28"/>
  <c r="V22" i="28"/>
  <c r="U22" i="28"/>
  <c r="T22" i="28"/>
  <c r="S22" i="28"/>
  <c r="R22" i="28"/>
  <c r="Q22" i="28"/>
  <c r="P22" i="28"/>
  <c r="P27" i="28" s="1"/>
  <c r="O22" i="28"/>
  <c r="N22" i="28"/>
  <c r="M22" i="28"/>
  <c r="L22" i="28"/>
  <c r="K22" i="28"/>
  <c r="J22" i="28"/>
  <c r="I22" i="28"/>
  <c r="H22" i="28"/>
  <c r="H27" i="28" s="1"/>
  <c r="G22" i="28"/>
  <c r="F22" i="28"/>
  <c r="E22" i="28"/>
  <c r="D22" i="28"/>
  <c r="AG21" i="28"/>
  <c r="AF21" i="28"/>
  <c r="AE21" i="28"/>
  <c r="AD21" i="28"/>
  <c r="AD27" i="28" s="1"/>
  <c r="AC21" i="28"/>
  <c r="AC27" i="28" s="1"/>
  <c r="AB21" i="28"/>
  <c r="AA21" i="28"/>
  <c r="Z21" i="28"/>
  <c r="Y21" i="28"/>
  <c r="X21" i="28"/>
  <c r="W21" i="28"/>
  <c r="V21" i="28"/>
  <c r="V27" i="28" s="1"/>
  <c r="U21" i="28"/>
  <c r="T21" i="28"/>
  <c r="S21" i="28"/>
  <c r="R21" i="28"/>
  <c r="Q21" i="28"/>
  <c r="P21" i="28"/>
  <c r="O21" i="28"/>
  <c r="N21" i="28"/>
  <c r="M21" i="28"/>
  <c r="M27" i="28" s="1"/>
  <c r="L21" i="28"/>
  <c r="K21" i="28"/>
  <c r="J21" i="28"/>
  <c r="I21" i="28"/>
  <c r="H21" i="28"/>
  <c r="G21" i="28"/>
  <c r="F21" i="28"/>
  <c r="F27" i="28" s="1"/>
  <c r="E21" i="28"/>
  <c r="D21" i="28"/>
  <c r="AG20" i="28"/>
  <c r="AF20" i="28"/>
  <c r="AE20" i="28"/>
  <c r="AD20" i="28"/>
  <c r="AC20" i="28"/>
  <c r="AB20" i="28"/>
  <c r="AB27" i="28" s="1"/>
  <c r="AA20" i="28"/>
  <c r="AA27" i="28" s="1"/>
  <c r="Z20" i="28"/>
  <c r="Y20" i="28"/>
  <c r="X20" i="28"/>
  <c r="W20" i="28"/>
  <c r="V20" i="28"/>
  <c r="U20" i="28"/>
  <c r="T20" i="28"/>
  <c r="T27" i="28" s="1"/>
  <c r="S20" i="28"/>
  <c r="R20" i="28"/>
  <c r="Q20" i="28"/>
  <c r="P20" i="28"/>
  <c r="O20" i="28"/>
  <c r="N20" i="28"/>
  <c r="M20" i="28"/>
  <c r="L20" i="28"/>
  <c r="L27" i="28" s="1"/>
  <c r="K20" i="28"/>
  <c r="K27" i="28" s="1"/>
  <c r="J20" i="28"/>
  <c r="I20" i="28"/>
  <c r="H20" i="28"/>
  <c r="G20" i="28"/>
  <c r="F20" i="28"/>
  <c r="E20" i="28"/>
  <c r="D20" i="28"/>
  <c r="AG19" i="28"/>
  <c r="AF19" i="28"/>
  <c r="AE19" i="28"/>
  <c r="AD19" i="28"/>
  <c r="AC19" i="28"/>
  <c r="AB19" i="28"/>
  <c r="AA19" i="28"/>
  <c r="Z19" i="28"/>
  <c r="Y19" i="28"/>
  <c r="X19" i="28"/>
  <c r="W19" i="28"/>
  <c r="V19" i="28"/>
  <c r="U19" i="28"/>
  <c r="T19" i="28"/>
  <c r="S19" i="28"/>
  <c r="R19" i="28"/>
  <c r="Q19" i="28"/>
  <c r="P19" i="28"/>
  <c r="O19" i="28"/>
  <c r="N19" i="28"/>
  <c r="M19" i="28"/>
  <c r="L19" i="28"/>
  <c r="K19" i="28"/>
  <c r="J19" i="28"/>
  <c r="I19" i="28"/>
  <c r="H19" i="28"/>
  <c r="G19" i="28"/>
  <c r="F19" i="28"/>
  <c r="E19" i="28"/>
  <c r="D19" i="28"/>
  <c r="AG18" i="28"/>
  <c r="AF18" i="28"/>
  <c r="AE18" i="28"/>
  <c r="AD18" i="28"/>
  <c r="AC18" i="28"/>
  <c r="AB18" i="28"/>
  <c r="AA18" i="28"/>
  <c r="Z18" i="28"/>
  <c r="Y18" i="28"/>
  <c r="X18" i="28"/>
  <c r="W18" i="28"/>
  <c r="V18" i="28"/>
  <c r="U18" i="28"/>
  <c r="T18" i="28"/>
  <c r="S18" i="28"/>
  <c r="R18" i="28"/>
  <c r="Q18" i="28"/>
  <c r="P18" i="28"/>
  <c r="O18" i="28"/>
  <c r="N18" i="28"/>
  <c r="M18" i="28"/>
  <c r="L18" i="28"/>
  <c r="K18" i="28"/>
  <c r="J18" i="28"/>
  <c r="I18" i="28"/>
  <c r="H18" i="28"/>
  <c r="G18" i="28"/>
  <c r="F18" i="28"/>
  <c r="E18" i="28"/>
  <c r="AG26" i="29"/>
  <c r="AF26" i="29"/>
  <c r="AE26" i="29"/>
  <c r="AD26" i="29"/>
  <c r="AC26" i="29"/>
  <c r="AB26" i="29"/>
  <c r="AA26" i="29"/>
  <c r="Z26" i="29"/>
  <c r="Y26" i="29"/>
  <c r="X26" i="29"/>
  <c r="W26" i="29"/>
  <c r="V26" i="29"/>
  <c r="U26" i="29"/>
  <c r="T26" i="29"/>
  <c r="S26" i="29"/>
  <c r="R26" i="29"/>
  <c r="Q26" i="29"/>
  <c r="P26" i="29"/>
  <c r="O26" i="29"/>
  <c r="N26" i="29"/>
  <c r="M26" i="29"/>
  <c r="L26" i="29"/>
  <c r="K26" i="29"/>
  <c r="J26" i="29"/>
  <c r="I26" i="29"/>
  <c r="H26" i="29"/>
  <c r="G26" i="29"/>
  <c r="F26" i="29"/>
  <c r="E26" i="29"/>
  <c r="D26" i="29"/>
  <c r="AG25" i="29"/>
  <c r="AF25" i="29"/>
  <c r="AE25" i="29"/>
  <c r="AD25" i="29"/>
  <c r="AC25" i="29"/>
  <c r="AB25" i="29"/>
  <c r="AA25" i="29"/>
  <c r="Z25" i="29"/>
  <c r="Y25" i="29"/>
  <c r="X25" i="29"/>
  <c r="W25" i="29"/>
  <c r="V25" i="29"/>
  <c r="U25" i="29"/>
  <c r="T25" i="29"/>
  <c r="S25" i="29"/>
  <c r="R25" i="29"/>
  <c r="Q25" i="29"/>
  <c r="P25" i="29"/>
  <c r="O25" i="29"/>
  <c r="N25" i="29"/>
  <c r="M25" i="29"/>
  <c r="L25" i="29"/>
  <c r="K25" i="29"/>
  <c r="J25" i="29"/>
  <c r="I25" i="29"/>
  <c r="H25" i="29"/>
  <c r="G25" i="29"/>
  <c r="F25" i="29"/>
  <c r="E25" i="29"/>
  <c r="D25" i="29"/>
  <c r="AG24" i="29"/>
  <c r="AF24" i="29"/>
  <c r="AE24" i="29"/>
  <c r="AD24" i="29"/>
  <c r="AC24" i="29"/>
  <c r="AB24" i="29"/>
  <c r="AA24" i="29"/>
  <c r="Z24" i="29"/>
  <c r="Y24" i="29"/>
  <c r="X24" i="29"/>
  <c r="W24" i="29"/>
  <c r="V24" i="29"/>
  <c r="U24" i="29"/>
  <c r="T24" i="29"/>
  <c r="S24" i="29"/>
  <c r="R24" i="29"/>
  <c r="Q24" i="29"/>
  <c r="P24" i="29"/>
  <c r="O24" i="29"/>
  <c r="N24" i="29"/>
  <c r="M24" i="29"/>
  <c r="L24" i="29"/>
  <c r="K24" i="29"/>
  <c r="J24" i="29"/>
  <c r="I24" i="29"/>
  <c r="H24" i="29"/>
  <c r="G24" i="29"/>
  <c r="F24" i="29"/>
  <c r="E24" i="29"/>
  <c r="D24" i="29"/>
  <c r="AG23" i="29"/>
  <c r="AF23" i="29"/>
  <c r="AF27" i="29" s="1"/>
  <c r="AE23" i="29"/>
  <c r="AD23" i="29"/>
  <c r="AC23" i="29"/>
  <c r="AB23" i="29"/>
  <c r="AA23" i="29"/>
  <c r="Z23" i="29"/>
  <c r="Y23" i="29"/>
  <c r="X23" i="29"/>
  <c r="X27" i="29" s="1"/>
  <c r="W23" i="29"/>
  <c r="V23" i="29"/>
  <c r="U23" i="29"/>
  <c r="T23" i="29"/>
  <c r="S23" i="29"/>
  <c r="R23" i="29"/>
  <c r="Q23" i="29"/>
  <c r="P23" i="29"/>
  <c r="P27" i="29" s="1"/>
  <c r="O23" i="29"/>
  <c r="N23" i="29"/>
  <c r="M23" i="29"/>
  <c r="L23" i="29"/>
  <c r="K23" i="29"/>
  <c r="J23" i="29"/>
  <c r="I23" i="29"/>
  <c r="H23" i="29"/>
  <c r="H27" i="29" s="1"/>
  <c r="G23" i="29"/>
  <c r="F23" i="29"/>
  <c r="E23" i="29"/>
  <c r="D23" i="29"/>
  <c r="AG22" i="29"/>
  <c r="AF22" i="29"/>
  <c r="AE22" i="29"/>
  <c r="AD22" i="29"/>
  <c r="AD27" i="29" s="1"/>
  <c r="AC22" i="29"/>
  <c r="AB22" i="29"/>
  <c r="AA22" i="29"/>
  <c r="Z22" i="29"/>
  <c r="Y22" i="29"/>
  <c r="X22" i="29"/>
  <c r="W22" i="29"/>
  <c r="V22" i="29"/>
  <c r="V27" i="29" s="1"/>
  <c r="U22" i="29"/>
  <c r="T22" i="29"/>
  <c r="S22" i="29"/>
  <c r="R22" i="29"/>
  <c r="Q22" i="29"/>
  <c r="P22" i="29"/>
  <c r="O22" i="29"/>
  <c r="N22" i="29"/>
  <c r="N27" i="29" s="1"/>
  <c r="M22" i="29"/>
  <c r="L22" i="29"/>
  <c r="K22" i="29"/>
  <c r="J22" i="29"/>
  <c r="I22" i="29"/>
  <c r="H22" i="29"/>
  <c r="G22" i="29"/>
  <c r="F22" i="29"/>
  <c r="F27" i="29" s="1"/>
  <c r="E22" i="29"/>
  <c r="D22" i="29"/>
  <c r="AG21" i="29"/>
  <c r="AF21" i="29"/>
  <c r="AE21" i="29"/>
  <c r="AD21" i="29"/>
  <c r="AC21" i="29"/>
  <c r="AB21" i="29"/>
  <c r="AB27" i="29" s="1"/>
  <c r="AA21" i="29"/>
  <c r="Z21" i="29"/>
  <c r="Y21" i="29"/>
  <c r="X21" i="29"/>
  <c r="W21" i="29"/>
  <c r="V21" i="29"/>
  <c r="U21" i="29"/>
  <c r="T21" i="29"/>
  <c r="T27" i="29" s="1"/>
  <c r="S21" i="29"/>
  <c r="R21" i="29"/>
  <c r="Q21" i="29"/>
  <c r="P21" i="29"/>
  <c r="O21" i="29"/>
  <c r="N21" i="29"/>
  <c r="M21" i="29"/>
  <c r="L21" i="29"/>
  <c r="L27" i="29" s="1"/>
  <c r="K21" i="29"/>
  <c r="J21" i="29"/>
  <c r="I21" i="29"/>
  <c r="H21" i="29"/>
  <c r="G21" i="29"/>
  <c r="F21" i="29"/>
  <c r="E21" i="29"/>
  <c r="D21" i="29"/>
  <c r="AG20" i="29"/>
  <c r="AF20" i="29"/>
  <c r="AE20" i="29"/>
  <c r="AD20" i="29"/>
  <c r="AC20" i="29"/>
  <c r="AB20" i="29"/>
  <c r="AA20" i="29"/>
  <c r="Z20" i="29"/>
  <c r="Z27" i="29" s="1"/>
  <c r="Y20" i="29"/>
  <c r="Y27" i="29" s="1"/>
  <c r="X20" i="29"/>
  <c r="W20" i="29"/>
  <c r="V20" i="29"/>
  <c r="U20" i="29"/>
  <c r="T20" i="29"/>
  <c r="S20" i="29"/>
  <c r="R20" i="29"/>
  <c r="R27" i="29" s="1"/>
  <c r="Q20" i="29"/>
  <c r="P20" i="29"/>
  <c r="O20" i="29"/>
  <c r="N20" i="29"/>
  <c r="M20" i="29"/>
  <c r="L20" i="29"/>
  <c r="K20" i="29"/>
  <c r="J20" i="29"/>
  <c r="J27" i="29" s="1"/>
  <c r="I20" i="29"/>
  <c r="H20" i="29"/>
  <c r="G20" i="29"/>
  <c r="F20" i="29"/>
  <c r="E20" i="29"/>
  <c r="D20" i="29"/>
  <c r="AG19" i="29"/>
  <c r="AF19" i="29"/>
  <c r="AE19" i="29"/>
  <c r="AD19" i="29"/>
  <c r="AC19" i="29"/>
  <c r="AB19" i="29"/>
  <c r="AA19" i="29"/>
  <c r="Z19" i="29"/>
  <c r="Y19" i="29"/>
  <c r="X19" i="29"/>
  <c r="W19" i="29"/>
  <c r="V19" i="29"/>
  <c r="U19" i="29"/>
  <c r="T19" i="29"/>
  <c r="S19" i="29"/>
  <c r="R19" i="29"/>
  <c r="Q19" i="29"/>
  <c r="P19" i="29"/>
  <c r="O19" i="29"/>
  <c r="N19" i="29"/>
  <c r="M19" i="29"/>
  <c r="L19" i="29"/>
  <c r="K19" i="29"/>
  <c r="J19" i="29"/>
  <c r="I19" i="29"/>
  <c r="H19" i="29"/>
  <c r="G19" i="29"/>
  <c r="F19" i="29"/>
  <c r="E19" i="29"/>
  <c r="D19" i="29"/>
  <c r="AG18" i="29"/>
  <c r="AF18" i="29"/>
  <c r="AE18" i="29"/>
  <c r="AD18" i="29"/>
  <c r="AC18" i="29"/>
  <c r="AB18" i="29"/>
  <c r="AA18" i="29"/>
  <c r="Z18" i="29"/>
  <c r="Y18" i="29"/>
  <c r="X18" i="29"/>
  <c r="W18" i="29"/>
  <c r="V18" i="29"/>
  <c r="U18" i="29"/>
  <c r="T18" i="29"/>
  <c r="S18" i="29"/>
  <c r="R18" i="29"/>
  <c r="Q18" i="29"/>
  <c r="P18" i="29"/>
  <c r="O18" i="29"/>
  <c r="N18" i="29"/>
  <c r="M18" i="29"/>
  <c r="L18" i="29"/>
  <c r="K18" i="29"/>
  <c r="J18" i="29"/>
  <c r="I18" i="29"/>
  <c r="H18" i="29"/>
  <c r="G18" i="29"/>
  <c r="F18" i="29"/>
  <c r="E18" i="29"/>
  <c r="AG26" i="30"/>
  <c r="AF26" i="30"/>
  <c r="AE26" i="30"/>
  <c r="AD26" i="30"/>
  <c r="AC26" i="30"/>
  <c r="AB26" i="30"/>
  <c r="AA26" i="30"/>
  <c r="Z26" i="30"/>
  <c r="Y26" i="30"/>
  <c r="X26" i="30"/>
  <c r="W26" i="30"/>
  <c r="V26" i="30"/>
  <c r="U26" i="30"/>
  <c r="T26" i="30"/>
  <c r="S26" i="30"/>
  <c r="R26" i="30"/>
  <c r="Q26" i="30"/>
  <c r="P26" i="30"/>
  <c r="O26" i="30"/>
  <c r="N26" i="30"/>
  <c r="M26" i="30"/>
  <c r="L26" i="30"/>
  <c r="K26" i="30"/>
  <c r="J26" i="30"/>
  <c r="I26" i="30"/>
  <c r="H26" i="30"/>
  <c r="G26" i="30"/>
  <c r="F26" i="30"/>
  <c r="E26" i="30"/>
  <c r="D26" i="30"/>
  <c r="AG25" i="30"/>
  <c r="AF25" i="30"/>
  <c r="AE25" i="30"/>
  <c r="AD25" i="30"/>
  <c r="AC25" i="30"/>
  <c r="AB25" i="30"/>
  <c r="AA25" i="30"/>
  <c r="Z25" i="30"/>
  <c r="Y25" i="30"/>
  <c r="X25" i="30"/>
  <c r="W25" i="30"/>
  <c r="V25" i="30"/>
  <c r="U25" i="30"/>
  <c r="T25" i="30"/>
  <c r="S25" i="30"/>
  <c r="R25" i="30"/>
  <c r="Q25" i="30"/>
  <c r="P25" i="30"/>
  <c r="O25" i="30"/>
  <c r="N25" i="30"/>
  <c r="M25" i="30"/>
  <c r="L25" i="30"/>
  <c r="K25" i="30"/>
  <c r="J25" i="30"/>
  <c r="I25" i="30"/>
  <c r="H25" i="30"/>
  <c r="G25" i="30"/>
  <c r="F25" i="30"/>
  <c r="E25" i="30"/>
  <c r="D25" i="30"/>
  <c r="AG24" i="30"/>
  <c r="AF24" i="30"/>
  <c r="AE24" i="30"/>
  <c r="AD24" i="30"/>
  <c r="AC24" i="30"/>
  <c r="AB24" i="30"/>
  <c r="AA24" i="30"/>
  <c r="Z24" i="30"/>
  <c r="Y24" i="30"/>
  <c r="X24" i="30"/>
  <c r="W24" i="30"/>
  <c r="V24" i="30"/>
  <c r="U24" i="30"/>
  <c r="T24" i="30"/>
  <c r="S24" i="30"/>
  <c r="R24" i="30"/>
  <c r="Q24" i="30"/>
  <c r="P24" i="30"/>
  <c r="O24" i="30"/>
  <c r="N24" i="30"/>
  <c r="M24" i="30"/>
  <c r="L24" i="30"/>
  <c r="K24" i="30"/>
  <c r="J24" i="30"/>
  <c r="I24" i="30"/>
  <c r="H24" i="30"/>
  <c r="G24" i="30"/>
  <c r="F24" i="30"/>
  <c r="E24" i="30"/>
  <c r="D24" i="30"/>
  <c r="AG23" i="30"/>
  <c r="AF23" i="30"/>
  <c r="AE23" i="30"/>
  <c r="AD23" i="30"/>
  <c r="AD27" i="30" s="1"/>
  <c r="AC23" i="30"/>
  <c r="AB23" i="30"/>
  <c r="AA23" i="30"/>
  <c r="Z23" i="30"/>
  <c r="Y23" i="30"/>
  <c r="X23" i="30"/>
  <c r="W23" i="30"/>
  <c r="V23" i="30"/>
  <c r="V27" i="30" s="1"/>
  <c r="U23" i="30"/>
  <c r="T23" i="30"/>
  <c r="S23" i="30"/>
  <c r="R23" i="30"/>
  <c r="Q23" i="30"/>
  <c r="P23" i="30"/>
  <c r="O23" i="30"/>
  <c r="N23" i="30"/>
  <c r="N27" i="30" s="1"/>
  <c r="M23" i="30"/>
  <c r="L23" i="30"/>
  <c r="K23" i="30"/>
  <c r="J23" i="30"/>
  <c r="I23" i="30"/>
  <c r="H23" i="30"/>
  <c r="G23" i="30"/>
  <c r="F23" i="30"/>
  <c r="F27" i="30" s="1"/>
  <c r="E23" i="30"/>
  <c r="D23" i="30"/>
  <c r="AG22" i="30"/>
  <c r="AF22" i="30"/>
  <c r="AE22" i="30"/>
  <c r="AD22" i="30"/>
  <c r="AC22" i="30"/>
  <c r="AB22" i="30"/>
  <c r="AB27" i="30" s="1"/>
  <c r="AA22" i="30"/>
  <c r="Z22" i="30"/>
  <c r="Y22" i="30"/>
  <c r="X22" i="30"/>
  <c r="W22" i="30"/>
  <c r="V22" i="30"/>
  <c r="U22" i="30"/>
  <c r="T22" i="30"/>
  <c r="T27" i="30" s="1"/>
  <c r="S22" i="30"/>
  <c r="R22" i="30"/>
  <c r="Q22" i="30"/>
  <c r="P22" i="30"/>
  <c r="O22" i="30"/>
  <c r="N22" i="30"/>
  <c r="M22" i="30"/>
  <c r="L22" i="30"/>
  <c r="L27" i="30" s="1"/>
  <c r="K22" i="30"/>
  <c r="J22" i="30"/>
  <c r="I22" i="30"/>
  <c r="H22" i="30"/>
  <c r="G22" i="30"/>
  <c r="F22" i="30"/>
  <c r="E22" i="30"/>
  <c r="D22" i="30"/>
  <c r="AG21" i="30"/>
  <c r="AF21" i="30"/>
  <c r="AE21" i="30"/>
  <c r="AD21" i="30"/>
  <c r="AC21" i="30"/>
  <c r="AB21" i="30"/>
  <c r="AA21" i="30"/>
  <c r="Z21" i="30"/>
  <c r="Z27" i="30" s="1"/>
  <c r="Y21" i="30"/>
  <c r="X21" i="30"/>
  <c r="W21" i="30"/>
  <c r="V21" i="30"/>
  <c r="U21" i="30"/>
  <c r="T21" i="30"/>
  <c r="S21" i="30"/>
  <c r="R21" i="30"/>
  <c r="R27" i="30" s="1"/>
  <c r="Q21" i="30"/>
  <c r="P21" i="30"/>
  <c r="O21" i="30"/>
  <c r="N21" i="30"/>
  <c r="M21" i="30"/>
  <c r="L21" i="30"/>
  <c r="K21" i="30"/>
  <c r="J21" i="30"/>
  <c r="J27" i="30" s="1"/>
  <c r="I21" i="30"/>
  <c r="H21" i="30"/>
  <c r="G21" i="30"/>
  <c r="F21" i="30"/>
  <c r="E21" i="30"/>
  <c r="D21" i="30"/>
  <c r="AG20" i="30"/>
  <c r="AF20" i="30"/>
  <c r="AF27" i="30" s="1"/>
  <c r="AE20" i="30"/>
  <c r="AD20" i="30"/>
  <c r="AC20" i="30"/>
  <c r="AB20" i="30"/>
  <c r="AA20" i="30"/>
  <c r="Z20" i="30"/>
  <c r="Y20" i="30"/>
  <c r="X20" i="30"/>
  <c r="X27" i="30" s="1"/>
  <c r="W20" i="30"/>
  <c r="W27" i="30" s="1"/>
  <c r="V20" i="30"/>
  <c r="U20" i="30"/>
  <c r="T20" i="30"/>
  <c r="S20" i="30"/>
  <c r="R20" i="30"/>
  <c r="Q20" i="30"/>
  <c r="P20" i="30"/>
  <c r="P27" i="30" s="1"/>
  <c r="O20" i="30"/>
  <c r="N20" i="30"/>
  <c r="M20" i="30"/>
  <c r="L20" i="30"/>
  <c r="K20" i="30"/>
  <c r="J20" i="30"/>
  <c r="I20" i="30"/>
  <c r="H20" i="30"/>
  <c r="H27" i="30" s="1"/>
  <c r="G20" i="30"/>
  <c r="G27" i="30" s="1"/>
  <c r="F20" i="30"/>
  <c r="E20" i="30"/>
  <c r="D20" i="30"/>
  <c r="AG19" i="30"/>
  <c r="AF19" i="30"/>
  <c r="AE19" i="30"/>
  <c r="AD19" i="30"/>
  <c r="AC19" i="30"/>
  <c r="AB19" i="30"/>
  <c r="AA19" i="30"/>
  <c r="Z19" i="30"/>
  <c r="Y19" i="30"/>
  <c r="X19" i="30"/>
  <c r="W19" i="30"/>
  <c r="V19" i="30"/>
  <c r="U19" i="30"/>
  <c r="T19" i="30"/>
  <c r="S19" i="30"/>
  <c r="R19" i="30"/>
  <c r="Q19" i="30"/>
  <c r="P19" i="30"/>
  <c r="O19" i="30"/>
  <c r="N19" i="30"/>
  <c r="M19" i="30"/>
  <c r="L19" i="30"/>
  <c r="K19" i="30"/>
  <c r="J19" i="30"/>
  <c r="I19" i="30"/>
  <c r="H19" i="30"/>
  <c r="G19" i="30"/>
  <c r="F19" i="30"/>
  <c r="E19" i="30"/>
  <c r="D19" i="30"/>
  <c r="AG18" i="30"/>
  <c r="AF18" i="30"/>
  <c r="AE18" i="30"/>
  <c r="AD18" i="30"/>
  <c r="AC18" i="30"/>
  <c r="AB18" i="30"/>
  <c r="AA18" i="30"/>
  <c r="Z18" i="30"/>
  <c r="Y18" i="30"/>
  <c r="X18" i="30"/>
  <c r="W18" i="30"/>
  <c r="V18" i="30"/>
  <c r="U18" i="30"/>
  <c r="T18" i="30"/>
  <c r="S18" i="30"/>
  <c r="R18" i="30"/>
  <c r="Q18" i="30"/>
  <c r="P18" i="30"/>
  <c r="O18" i="30"/>
  <c r="N18" i="30"/>
  <c r="M18" i="30"/>
  <c r="L18" i="30"/>
  <c r="K18" i="30"/>
  <c r="J18" i="30"/>
  <c r="I18" i="30"/>
  <c r="H18" i="30"/>
  <c r="G18" i="30"/>
  <c r="F18" i="30"/>
  <c r="E18" i="30"/>
  <c r="AG26" i="31"/>
  <c r="AF26" i="31"/>
  <c r="AE26" i="31"/>
  <c r="AD26" i="31"/>
  <c r="AC26" i="31"/>
  <c r="AB26" i="31"/>
  <c r="AA26" i="31"/>
  <c r="Z26" i="31"/>
  <c r="Y26" i="31"/>
  <c r="X26" i="31"/>
  <c r="W26" i="31"/>
  <c r="V26" i="31"/>
  <c r="U26" i="31"/>
  <c r="T26" i="31"/>
  <c r="S26" i="31"/>
  <c r="R26" i="31"/>
  <c r="Q26" i="31"/>
  <c r="P26" i="31"/>
  <c r="O26" i="31"/>
  <c r="N26" i="31"/>
  <c r="M26" i="31"/>
  <c r="L26" i="31"/>
  <c r="K26" i="31"/>
  <c r="J26" i="31"/>
  <c r="I26" i="31"/>
  <c r="H26" i="31"/>
  <c r="G26" i="31"/>
  <c r="F26" i="31"/>
  <c r="E26" i="31"/>
  <c r="D26" i="31"/>
  <c r="AG25" i="31"/>
  <c r="AF25" i="31"/>
  <c r="AE25" i="31"/>
  <c r="AD25" i="31"/>
  <c r="AC25" i="31"/>
  <c r="AB25" i="31"/>
  <c r="AA25" i="31"/>
  <c r="Z25" i="31"/>
  <c r="Y25" i="31"/>
  <c r="X25" i="31"/>
  <c r="W25" i="31"/>
  <c r="V25" i="31"/>
  <c r="U25" i="31"/>
  <c r="T25" i="31"/>
  <c r="S25" i="31"/>
  <c r="R25" i="31"/>
  <c r="Q25" i="31"/>
  <c r="P25" i="31"/>
  <c r="O25" i="31"/>
  <c r="N25" i="31"/>
  <c r="M25" i="31"/>
  <c r="L25" i="31"/>
  <c r="K25" i="31"/>
  <c r="J25" i="31"/>
  <c r="I25" i="31"/>
  <c r="H25" i="31"/>
  <c r="G25" i="31"/>
  <c r="F25" i="31"/>
  <c r="E25" i="31"/>
  <c r="D25" i="31"/>
  <c r="AG24" i="31"/>
  <c r="AF24" i="31"/>
  <c r="AE24" i="31"/>
  <c r="AD24" i="31"/>
  <c r="AC24" i="31"/>
  <c r="AB24" i="31"/>
  <c r="AA24" i="31"/>
  <c r="Z24" i="31"/>
  <c r="Y24" i="31"/>
  <c r="X24" i="31"/>
  <c r="W24" i="31"/>
  <c r="V24" i="31"/>
  <c r="U24" i="31"/>
  <c r="T24" i="31"/>
  <c r="S24" i="31"/>
  <c r="R24" i="31"/>
  <c r="Q24" i="31"/>
  <c r="P24" i="31"/>
  <c r="O24" i="31"/>
  <c r="N24" i="31"/>
  <c r="M24" i="31"/>
  <c r="L24" i="31"/>
  <c r="K24" i="31"/>
  <c r="J24" i="31"/>
  <c r="I24" i="31"/>
  <c r="H24" i="31"/>
  <c r="G24" i="31"/>
  <c r="F24" i="31"/>
  <c r="E24" i="31"/>
  <c r="D24" i="31"/>
  <c r="AG23" i="31"/>
  <c r="AF23" i="31"/>
  <c r="AE23" i="31"/>
  <c r="AD23" i="31"/>
  <c r="AC23" i="31"/>
  <c r="AB23" i="31"/>
  <c r="AB27" i="31" s="1"/>
  <c r="AA23" i="31"/>
  <c r="Z23" i="31"/>
  <c r="Y23" i="31"/>
  <c r="X23" i="31"/>
  <c r="W23" i="31"/>
  <c r="V23" i="31"/>
  <c r="U23" i="31"/>
  <c r="T23" i="31"/>
  <c r="T27" i="31" s="1"/>
  <c r="S23" i="31"/>
  <c r="R23" i="31"/>
  <c r="Q23" i="31"/>
  <c r="P23" i="31"/>
  <c r="O23" i="31"/>
  <c r="N23" i="31"/>
  <c r="M23" i="31"/>
  <c r="L23" i="31"/>
  <c r="L27" i="31" s="1"/>
  <c r="K23" i="31"/>
  <c r="J23" i="31"/>
  <c r="I23" i="31"/>
  <c r="H23" i="31"/>
  <c r="G23" i="31"/>
  <c r="F23" i="31"/>
  <c r="E23" i="31"/>
  <c r="D23" i="31"/>
  <c r="AG22" i="31"/>
  <c r="AF22" i="31"/>
  <c r="AE22" i="31"/>
  <c r="AD22" i="31"/>
  <c r="AC22" i="31"/>
  <c r="AB22" i="31"/>
  <c r="AA22" i="31"/>
  <c r="Z22" i="31"/>
  <c r="Z27" i="31" s="1"/>
  <c r="Y22" i="31"/>
  <c r="X22" i="31"/>
  <c r="W22" i="31"/>
  <c r="V22" i="31"/>
  <c r="U22" i="31"/>
  <c r="T22" i="31"/>
  <c r="S22" i="31"/>
  <c r="R22" i="31"/>
  <c r="R27" i="31" s="1"/>
  <c r="Q22" i="31"/>
  <c r="P22" i="31"/>
  <c r="O22" i="31"/>
  <c r="N22" i="31"/>
  <c r="M22" i="31"/>
  <c r="L22" i="31"/>
  <c r="K22" i="31"/>
  <c r="J22" i="31"/>
  <c r="J27" i="31" s="1"/>
  <c r="I22" i="31"/>
  <c r="I27" i="31" s="1"/>
  <c r="H22" i="31"/>
  <c r="G22" i="31"/>
  <c r="F22" i="31"/>
  <c r="E22" i="31"/>
  <c r="D22" i="31"/>
  <c r="AG21" i="31"/>
  <c r="AF21" i="31"/>
  <c r="AF27" i="31" s="1"/>
  <c r="AE21" i="31"/>
  <c r="AD21" i="31"/>
  <c r="AC21" i="31"/>
  <c r="AB21" i="31"/>
  <c r="AA21" i="31"/>
  <c r="Z21" i="31"/>
  <c r="Y21" i="31"/>
  <c r="X21" i="31"/>
  <c r="X27" i="31" s="1"/>
  <c r="W21" i="31"/>
  <c r="V21" i="31"/>
  <c r="U21" i="31"/>
  <c r="T21" i="31"/>
  <c r="S21" i="31"/>
  <c r="R21" i="31"/>
  <c r="Q21" i="31"/>
  <c r="P21" i="31"/>
  <c r="P27" i="31" s="1"/>
  <c r="O21" i="31"/>
  <c r="N21" i="31"/>
  <c r="M21" i="31"/>
  <c r="L21" i="31"/>
  <c r="K21" i="31"/>
  <c r="J21" i="31"/>
  <c r="I21" i="31"/>
  <c r="H21" i="31"/>
  <c r="H27" i="31" s="1"/>
  <c r="G21" i="31"/>
  <c r="G27" i="31" s="1"/>
  <c r="F21" i="31"/>
  <c r="E21" i="31"/>
  <c r="D21" i="31"/>
  <c r="AG20" i="31"/>
  <c r="AF20" i="31"/>
  <c r="AE20" i="31"/>
  <c r="AD20" i="31"/>
  <c r="AD27" i="31" s="1"/>
  <c r="AC20" i="31"/>
  <c r="AB20" i="31"/>
  <c r="AA20" i="31"/>
  <c r="Z20" i="31"/>
  <c r="Y20" i="31"/>
  <c r="X20" i="31"/>
  <c r="W20" i="31"/>
  <c r="V20" i="31"/>
  <c r="V27" i="31" s="1"/>
  <c r="U20" i="31"/>
  <c r="U27" i="31" s="1"/>
  <c r="T20" i="31"/>
  <c r="S20" i="31"/>
  <c r="R20" i="31"/>
  <c r="Q20" i="31"/>
  <c r="P20" i="31"/>
  <c r="O20" i="31"/>
  <c r="N20" i="31"/>
  <c r="N27" i="31" s="1"/>
  <c r="M20" i="31"/>
  <c r="L20" i="31"/>
  <c r="K20" i="31"/>
  <c r="J20" i="31"/>
  <c r="I20" i="31"/>
  <c r="H20" i="31"/>
  <c r="G20" i="31"/>
  <c r="F20" i="31"/>
  <c r="F27" i="31" s="1"/>
  <c r="E20" i="31"/>
  <c r="D20" i="31"/>
  <c r="AG19" i="31"/>
  <c r="AF19" i="31"/>
  <c r="AE19" i="31"/>
  <c r="AD19" i="31"/>
  <c r="AC19" i="31"/>
  <c r="AB19" i="31"/>
  <c r="AA19" i="31"/>
  <c r="Z19" i="31"/>
  <c r="Y19" i="31"/>
  <c r="X19" i="31"/>
  <c r="W19" i="31"/>
  <c r="V19" i="31"/>
  <c r="U19" i="31"/>
  <c r="T19" i="31"/>
  <c r="S19" i="31"/>
  <c r="R19" i="31"/>
  <c r="Q19" i="31"/>
  <c r="P19" i="31"/>
  <c r="O19" i="31"/>
  <c r="N19" i="31"/>
  <c r="M19" i="31"/>
  <c r="L19" i="31"/>
  <c r="K19" i="31"/>
  <c r="J19" i="31"/>
  <c r="I19" i="31"/>
  <c r="H19" i="31"/>
  <c r="G19" i="31"/>
  <c r="F19" i="31"/>
  <c r="E19" i="31"/>
  <c r="D19" i="31"/>
  <c r="AG18" i="31"/>
  <c r="AF18" i="31"/>
  <c r="AE18" i="31"/>
  <c r="AD18" i="31"/>
  <c r="AC18" i="31"/>
  <c r="AB18" i="31"/>
  <c r="AA18" i="31"/>
  <c r="Z18" i="31"/>
  <c r="Y18" i="31"/>
  <c r="X18" i="31"/>
  <c r="W18" i="31"/>
  <c r="V18" i="31"/>
  <c r="U18" i="31"/>
  <c r="T18" i="31"/>
  <c r="S18" i="31"/>
  <c r="R18" i="31"/>
  <c r="Q18" i="31"/>
  <c r="P18" i="31"/>
  <c r="O18" i="31"/>
  <c r="N18" i="31"/>
  <c r="M18" i="31"/>
  <c r="L18" i="31"/>
  <c r="K18" i="31"/>
  <c r="J18" i="31"/>
  <c r="I18" i="31"/>
  <c r="H18" i="31"/>
  <c r="G18" i="31"/>
  <c r="F18" i="31"/>
  <c r="E18" i="31"/>
  <c r="AG26" i="32"/>
  <c r="AF26" i="32"/>
  <c r="AE26" i="32"/>
  <c r="AD26" i="32"/>
  <c r="AC26" i="32"/>
  <c r="AB26" i="32"/>
  <c r="AA26" i="32"/>
  <c r="Z26" i="32"/>
  <c r="Y26" i="32"/>
  <c r="X26" i="32"/>
  <c r="W26" i="32"/>
  <c r="V26" i="32"/>
  <c r="U26" i="32"/>
  <c r="T26" i="32"/>
  <c r="S26" i="32"/>
  <c r="R26" i="32"/>
  <c r="Q26" i="32"/>
  <c r="P26" i="32"/>
  <c r="O26" i="32"/>
  <c r="N26" i="32"/>
  <c r="M26" i="32"/>
  <c r="L26" i="32"/>
  <c r="K26" i="32"/>
  <c r="J26" i="32"/>
  <c r="I26" i="32"/>
  <c r="H26" i="32"/>
  <c r="G26" i="32"/>
  <c r="F26" i="32"/>
  <c r="E26" i="32"/>
  <c r="D26" i="32"/>
  <c r="AG25" i="32"/>
  <c r="AF25" i="32"/>
  <c r="AE25" i="32"/>
  <c r="AD25" i="32"/>
  <c r="AC25" i="32"/>
  <c r="AB25" i="32"/>
  <c r="AA25" i="32"/>
  <c r="Z25" i="32"/>
  <c r="Y25" i="32"/>
  <c r="X25" i="32"/>
  <c r="W25" i="32"/>
  <c r="V25" i="32"/>
  <c r="U25" i="32"/>
  <c r="T25" i="32"/>
  <c r="S25" i="32"/>
  <c r="R25" i="32"/>
  <c r="Q25" i="32"/>
  <c r="P25" i="32"/>
  <c r="O25" i="32"/>
  <c r="N25" i="32"/>
  <c r="M25" i="32"/>
  <c r="L25" i="32"/>
  <c r="K25" i="32"/>
  <c r="J25" i="32"/>
  <c r="I25" i="32"/>
  <c r="H25" i="32"/>
  <c r="G25" i="32"/>
  <c r="F25" i="32"/>
  <c r="E25" i="32"/>
  <c r="D25" i="32"/>
  <c r="AG24" i="32"/>
  <c r="AF24" i="32"/>
  <c r="AE24" i="32"/>
  <c r="AD24" i="32"/>
  <c r="AC24" i="32"/>
  <c r="AB24" i="32"/>
  <c r="AA24" i="32"/>
  <c r="Z24" i="32"/>
  <c r="Y24" i="32"/>
  <c r="X24" i="32"/>
  <c r="W24" i="32"/>
  <c r="V24" i="32"/>
  <c r="U24" i="32"/>
  <c r="T24" i="32"/>
  <c r="S24" i="32"/>
  <c r="R24" i="32"/>
  <c r="Q24" i="32"/>
  <c r="P24" i="32"/>
  <c r="O24" i="32"/>
  <c r="N24" i="32"/>
  <c r="M24" i="32"/>
  <c r="L24" i="32"/>
  <c r="K24" i="32"/>
  <c r="J24" i="32"/>
  <c r="I24" i="32"/>
  <c r="H24" i="32"/>
  <c r="G24" i="32"/>
  <c r="F24" i="32"/>
  <c r="E24" i="32"/>
  <c r="D24" i="32"/>
  <c r="AG23" i="32"/>
  <c r="AF23" i="32"/>
  <c r="AE23" i="32"/>
  <c r="AD23" i="32"/>
  <c r="AC23" i="32"/>
  <c r="AB23" i="32"/>
  <c r="AA23" i="32"/>
  <c r="Z23" i="32"/>
  <c r="Z27" i="32" s="1"/>
  <c r="Y23" i="32"/>
  <c r="X23" i="32"/>
  <c r="W23" i="32"/>
  <c r="V23" i="32"/>
  <c r="U23" i="32"/>
  <c r="T23" i="32"/>
  <c r="S23" i="32"/>
  <c r="R23" i="32"/>
  <c r="R27" i="32" s="1"/>
  <c r="Q23" i="32"/>
  <c r="P23" i="32"/>
  <c r="O23" i="32"/>
  <c r="N23" i="32"/>
  <c r="M23" i="32"/>
  <c r="L23" i="32"/>
  <c r="K23" i="32"/>
  <c r="J23" i="32"/>
  <c r="J27" i="32" s="1"/>
  <c r="I23" i="32"/>
  <c r="H23" i="32"/>
  <c r="G23" i="32"/>
  <c r="F23" i="32"/>
  <c r="E23" i="32"/>
  <c r="D23" i="32"/>
  <c r="AG22" i="32"/>
  <c r="AF22" i="32"/>
  <c r="AF27" i="32" s="1"/>
  <c r="AE22" i="32"/>
  <c r="AD22" i="32"/>
  <c r="AC22" i="32"/>
  <c r="AB22" i="32"/>
  <c r="AA22" i="32"/>
  <c r="Z22" i="32"/>
  <c r="Y22" i="32"/>
  <c r="X22" i="32"/>
  <c r="X27" i="32" s="1"/>
  <c r="W22" i="32"/>
  <c r="V22" i="32"/>
  <c r="U22" i="32"/>
  <c r="T22" i="32"/>
  <c r="S22" i="32"/>
  <c r="R22" i="32"/>
  <c r="Q22" i="32"/>
  <c r="P22" i="32"/>
  <c r="P27" i="32" s="1"/>
  <c r="O22" i="32"/>
  <c r="N22" i="32"/>
  <c r="M22" i="32"/>
  <c r="L22" i="32"/>
  <c r="K22" i="32"/>
  <c r="J22" i="32"/>
  <c r="I22" i="32"/>
  <c r="H22" i="32"/>
  <c r="H27" i="32" s="1"/>
  <c r="G22" i="32"/>
  <c r="F22" i="32"/>
  <c r="E22" i="32"/>
  <c r="D22" i="32"/>
  <c r="AG21" i="32"/>
  <c r="AF21" i="32"/>
  <c r="AE21" i="32"/>
  <c r="AD21" i="32"/>
  <c r="AD27" i="32" s="1"/>
  <c r="AC21" i="32"/>
  <c r="AB21" i="32"/>
  <c r="AA21" i="32"/>
  <c r="Z21" i="32"/>
  <c r="Y21" i="32"/>
  <c r="X21" i="32"/>
  <c r="W21" i="32"/>
  <c r="V21" i="32"/>
  <c r="V27" i="32" s="1"/>
  <c r="U21" i="32"/>
  <c r="T21" i="32"/>
  <c r="S21" i="32"/>
  <c r="R21" i="32"/>
  <c r="Q21" i="32"/>
  <c r="P21" i="32"/>
  <c r="O21" i="32"/>
  <c r="N21" i="32"/>
  <c r="N27" i="32" s="1"/>
  <c r="M21" i="32"/>
  <c r="L21" i="32"/>
  <c r="K21" i="32"/>
  <c r="J21" i="32"/>
  <c r="I21" i="32"/>
  <c r="H21" i="32"/>
  <c r="G21" i="32"/>
  <c r="F21" i="32"/>
  <c r="F27" i="32" s="1"/>
  <c r="E21" i="32"/>
  <c r="D21" i="32"/>
  <c r="AG20" i="32"/>
  <c r="AF20" i="32"/>
  <c r="AE20" i="32"/>
  <c r="AD20" i="32"/>
  <c r="AC20" i="32"/>
  <c r="AB20" i="32"/>
  <c r="AB27" i="32" s="1"/>
  <c r="AA20" i="32"/>
  <c r="Z20" i="32"/>
  <c r="Y20" i="32"/>
  <c r="X20" i="32"/>
  <c r="W20" i="32"/>
  <c r="V20" i="32"/>
  <c r="U20" i="32"/>
  <c r="T20" i="32"/>
  <c r="T27" i="32" s="1"/>
  <c r="S20" i="32"/>
  <c r="S27" i="32" s="1"/>
  <c r="R20" i="32"/>
  <c r="Q20" i="32"/>
  <c r="P20" i="32"/>
  <c r="O20" i="32"/>
  <c r="N20" i="32"/>
  <c r="M20" i="32"/>
  <c r="L20" i="32"/>
  <c r="L27" i="32" s="1"/>
  <c r="K20" i="32"/>
  <c r="J20" i="32"/>
  <c r="I20" i="32"/>
  <c r="H20" i="32"/>
  <c r="G20" i="32"/>
  <c r="F20" i="32"/>
  <c r="E20" i="32"/>
  <c r="D20" i="32"/>
  <c r="D27" i="32" s="1"/>
  <c r="D28" i="32" s="1"/>
  <c r="AG19" i="32"/>
  <c r="AF19" i="32"/>
  <c r="AE19" i="32"/>
  <c r="AD19" i="32"/>
  <c r="AC19" i="32"/>
  <c r="AB19" i="32"/>
  <c r="AA19" i="32"/>
  <c r="Z19" i="32"/>
  <c r="Y19" i="32"/>
  <c r="X19" i="32"/>
  <c r="W19" i="32"/>
  <c r="V19" i="32"/>
  <c r="U19" i="32"/>
  <c r="T19" i="32"/>
  <c r="S19" i="32"/>
  <c r="R19" i="32"/>
  <c r="Q19" i="32"/>
  <c r="P19" i="32"/>
  <c r="O19" i="32"/>
  <c r="N19" i="32"/>
  <c r="M19" i="32"/>
  <c r="L19" i="32"/>
  <c r="K19" i="32"/>
  <c r="J19" i="32"/>
  <c r="I19" i="32"/>
  <c r="H19" i="32"/>
  <c r="G19" i="32"/>
  <c r="F19" i="32"/>
  <c r="E19" i="32"/>
  <c r="D19" i="32"/>
  <c r="AG18" i="32"/>
  <c r="AF18" i="32"/>
  <c r="AE18" i="32"/>
  <c r="AD18" i="32"/>
  <c r="AC18" i="32"/>
  <c r="AB18" i="32"/>
  <c r="AA18" i="32"/>
  <c r="Z18" i="32"/>
  <c r="Y18" i="32"/>
  <c r="X18" i="32"/>
  <c r="W18" i="32"/>
  <c r="V18" i="32"/>
  <c r="U18" i="32"/>
  <c r="T18" i="32"/>
  <c r="S18" i="32"/>
  <c r="R18" i="32"/>
  <c r="Q18" i="32"/>
  <c r="P18" i="32"/>
  <c r="O18" i="32"/>
  <c r="N18" i="32"/>
  <c r="M18" i="32"/>
  <c r="L18" i="32"/>
  <c r="K18" i="32"/>
  <c r="J18" i="32"/>
  <c r="I18" i="32"/>
  <c r="H18" i="32"/>
  <c r="G18" i="32"/>
  <c r="F18" i="32"/>
  <c r="E18" i="32"/>
  <c r="AG26" i="33"/>
  <c r="AF26" i="33"/>
  <c r="AE26" i="33"/>
  <c r="AD26" i="33"/>
  <c r="AC26" i="33"/>
  <c r="AB26" i="33"/>
  <c r="AA26" i="33"/>
  <c r="Z26" i="33"/>
  <c r="Y26" i="33"/>
  <c r="X26" i="33"/>
  <c r="W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J26" i="33"/>
  <c r="I26" i="33"/>
  <c r="H26" i="33"/>
  <c r="G26" i="33"/>
  <c r="F26" i="33"/>
  <c r="E26" i="33"/>
  <c r="D26" i="33"/>
  <c r="AG25" i="33"/>
  <c r="AF25" i="33"/>
  <c r="AE25" i="33"/>
  <c r="AD25" i="33"/>
  <c r="AC25" i="33"/>
  <c r="AB25" i="33"/>
  <c r="AA25" i="33"/>
  <c r="Z25" i="33"/>
  <c r="Y25" i="33"/>
  <c r="X25" i="33"/>
  <c r="W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J25" i="33"/>
  <c r="I25" i="33"/>
  <c r="H25" i="33"/>
  <c r="G25" i="33"/>
  <c r="F25" i="33"/>
  <c r="E25" i="33"/>
  <c r="D25" i="33"/>
  <c r="AG24" i="33"/>
  <c r="AF24" i="33"/>
  <c r="AE24" i="33"/>
  <c r="AD24" i="33"/>
  <c r="AC24" i="33"/>
  <c r="AB24" i="33"/>
  <c r="AA24" i="33"/>
  <c r="Z24" i="33"/>
  <c r="Y24" i="33"/>
  <c r="X24" i="33"/>
  <c r="W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J24" i="33"/>
  <c r="I24" i="33"/>
  <c r="H24" i="33"/>
  <c r="G24" i="33"/>
  <c r="F24" i="33"/>
  <c r="E24" i="33"/>
  <c r="D24" i="33"/>
  <c r="AG23" i="33"/>
  <c r="AF23" i="33"/>
  <c r="AF27" i="33" s="1"/>
  <c r="AE23" i="33"/>
  <c r="AD23" i="33"/>
  <c r="AC23" i="33"/>
  <c r="AB23" i="33"/>
  <c r="AA23" i="33"/>
  <c r="Z23" i="33"/>
  <c r="Y23" i="33"/>
  <c r="X23" i="33"/>
  <c r="X27" i="33" s="1"/>
  <c r="W23" i="33"/>
  <c r="V23" i="33"/>
  <c r="U23" i="33"/>
  <c r="T23" i="33"/>
  <c r="S23" i="33"/>
  <c r="R23" i="33"/>
  <c r="Q23" i="33"/>
  <c r="P23" i="33"/>
  <c r="P27" i="33" s="1"/>
  <c r="O23" i="33"/>
  <c r="N23" i="33"/>
  <c r="M23" i="33"/>
  <c r="L23" i="33"/>
  <c r="K23" i="33"/>
  <c r="J23" i="33"/>
  <c r="I23" i="33"/>
  <c r="H23" i="33"/>
  <c r="H27" i="33" s="1"/>
  <c r="G23" i="33"/>
  <c r="G27" i="33" s="1"/>
  <c r="F23" i="33"/>
  <c r="E23" i="33"/>
  <c r="D23" i="33"/>
  <c r="AG22" i="33"/>
  <c r="AF22" i="33"/>
  <c r="AE22" i="33"/>
  <c r="AD22" i="33"/>
  <c r="AD27" i="33" s="1"/>
  <c r="AC22" i="33"/>
  <c r="AB22" i="33"/>
  <c r="AA22" i="33"/>
  <c r="Z22" i="33"/>
  <c r="Y22" i="33"/>
  <c r="X22" i="33"/>
  <c r="W22" i="33"/>
  <c r="V22" i="33"/>
  <c r="V27" i="33" s="1"/>
  <c r="U22" i="33"/>
  <c r="T22" i="33"/>
  <c r="S22" i="33"/>
  <c r="R22" i="33"/>
  <c r="Q22" i="33"/>
  <c r="P22" i="33"/>
  <c r="O22" i="33"/>
  <c r="N22" i="33"/>
  <c r="N27" i="33" s="1"/>
  <c r="M22" i="33"/>
  <c r="L22" i="33"/>
  <c r="K22" i="33"/>
  <c r="J22" i="33"/>
  <c r="I22" i="33"/>
  <c r="H22" i="33"/>
  <c r="G22" i="33"/>
  <c r="F22" i="33"/>
  <c r="F27" i="33" s="1"/>
  <c r="E22" i="33"/>
  <c r="E27" i="33" s="1"/>
  <c r="D22" i="33"/>
  <c r="AG21" i="33"/>
  <c r="AF21" i="33"/>
  <c r="AE21" i="33"/>
  <c r="AD21" i="33"/>
  <c r="AC21" i="33"/>
  <c r="AB21" i="33"/>
  <c r="AB27" i="33" s="1"/>
  <c r="AA21" i="33"/>
  <c r="Z21" i="33"/>
  <c r="Y21" i="33"/>
  <c r="X21" i="33"/>
  <c r="W21" i="33"/>
  <c r="V21" i="33"/>
  <c r="U21" i="33"/>
  <c r="T21" i="33"/>
  <c r="S21" i="33"/>
  <c r="S27" i="33" s="1"/>
  <c r="R21" i="33"/>
  <c r="Q21" i="33"/>
  <c r="P21" i="33"/>
  <c r="O21" i="33"/>
  <c r="N21" i="33"/>
  <c r="M21" i="33"/>
  <c r="L21" i="33"/>
  <c r="L27" i="33" s="1"/>
  <c r="K21" i="33"/>
  <c r="J21" i="33"/>
  <c r="I21" i="33"/>
  <c r="H21" i="33"/>
  <c r="G21" i="33"/>
  <c r="F21" i="33"/>
  <c r="E21" i="33"/>
  <c r="D21" i="33"/>
  <c r="D27" i="33" s="1"/>
  <c r="D28" i="33" s="1"/>
  <c r="AG20" i="33"/>
  <c r="AG27" i="33" s="1"/>
  <c r="AF20" i="33"/>
  <c r="AE20" i="33"/>
  <c r="AD20" i="33"/>
  <c r="AC20" i="33"/>
  <c r="AB20" i="33"/>
  <c r="AA20" i="33"/>
  <c r="Z20" i="33"/>
  <c r="Z27" i="33" s="1"/>
  <c r="Y20" i="33"/>
  <c r="X20" i="33"/>
  <c r="W20" i="33"/>
  <c r="V20" i="33"/>
  <c r="U20" i="33"/>
  <c r="T20" i="33"/>
  <c r="S20" i="33"/>
  <c r="R20" i="33"/>
  <c r="R27" i="33" s="1"/>
  <c r="Q20" i="33"/>
  <c r="P20" i="33"/>
  <c r="O20" i="33"/>
  <c r="N20" i="33"/>
  <c r="M20" i="33"/>
  <c r="L20" i="33"/>
  <c r="K20" i="33"/>
  <c r="J20" i="33"/>
  <c r="J27" i="33" s="1"/>
  <c r="I20" i="33"/>
  <c r="H20" i="33"/>
  <c r="G20" i="33"/>
  <c r="F20" i="33"/>
  <c r="E20" i="33"/>
  <c r="D20" i="33"/>
  <c r="AG19" i="33"/>
  <c r="AF19" i="33"/>
  <c r="AE19" i="33"/>
  <c r="AD19" i="33"/>
  <c r="AC19" i="33"/>
  <c r="AB19" i="33"/>
  <c r="AA19" i="33"/>
  <c r="Z19" i="33"/>
  <c r="Y19" i="33"/>
  <c r="X19" i="33"/>
  <c r="W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J19" i="33"/>
  <c r="I19" i="33"/>
  <c r="H19" i="33"/>
  <c r="G19" i="33"/>
  <c r="F19" i="33"/>
  <c r="E19" i="33"/>
  <c r="D19" i="33"/>
  <c r="AG18" i="33"/>
  <c r="AF18" i="33"/>
  <c r="AE18" i="33"/>
  <c r="AD18" i="33"/>
  <c r="AC18" i="33"/>
  <c r="AB18" i="33"/>
  <c r="AA18" i="33"/>
  <c r="Z18" i="33"/>
  <c r="Y18" i="33"/>
  <c r="X18" i="33"/>
  <c r="W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J18" i="33"/>
  <c r="I18" i="33"/>
  <c r="H18" i="33"/>
  <c r="G18" i="33"/>
  <c r="F18" i="33"/>
  <c r="E18" i="33"/>
  <c r="AG26" i="34"/>
  <c r="AF26" i="34"/>
  <c r="AE26" i="34"/>
  <c r="AD26" i="34"/>
  <c r="AC26" i="34"/>
  <c r="AB26" i="34"/>
  <c r="AA26" i="34"/>
  <c r="Z26" i="34"/>
  <c r="Y26" i="34"/>
  <c r="X26" i="34"/>
  <c r="W26" i="34"/>
  <c r="V26" i="34"/>
  <c r="U26" i="34"/>
  <c r="T26" i="34"/>
  <c r="S26" i="34"/>
  <c r="R26" i="34"/>
  <c r="Q26" i="34"/>
  <c r="P26" i="34"/>
  <c r="O26" i="34"/>
  <c r="N26" i="34"/>
  <c r="M26" i="34"/>
  <c r="L26" i="34"/>
  <c r="K26" i="34"/>
  <c r="J26" i="34"/>
  <c r="I26" i="34"/>
  <c r="H26" i="34"/>
  <c r="G26" i="34"/>
  <c r="F26" i="34"/>
  <c r="E26" i="34"/>
  <c r="AG25" i="34"/>
  <c r="AF25" i="34"/>
  <c r="AE25" i="34"/>
  <c r="AD25" i="34"/>
  <c r="AC25" i="34"/>
  <c r="AB25" i="34"/>
  <c r="AA25" i="34"/>
  <c r="Z25" i="34"/>
  <c r="Y25" i="34"/>
  <c r="X25" i="34"/>
  <c r="W25" i="34"/>
  <c r="V25" i="34"/>
  <c r="U25" i="34"/>
  <c r="T25" i="34"/>
  <c r="S25" i="34"/>
  <c r="R25" i="34"/>
  <c r="Q25" i="34"/>
  <c r="P25" i="34"/>
  <c r="O25" i="34"/>
  <c r="N25" i="34"/>
  <c r="M25" i="34"/>
  <c r="L25" i="34"/>
  <c r="K25" i="34"/>
  <c r="J25" i="34"/>
  <c r="I25" i="34"/>
  <c r="H25" i="34"/>
  <c r="G25" i="34"/>
  <c r="F25" i="34"/>
  <c r="E25" i="34"/>
  <c r="D25" i="34"/>
  <c r="AG24" i="34"/>
  <c r="AF24" i="34"/>
  <c r="AE24" i="34"/>
  <c r="AD24" i="34"/>
  <c r="AC24" i="34"/>
  <c r="AB24" i="34"/>
  <c r="AA24" i="34"/>
  <c r="Z24" i="34"/>
  <c r="Y24" i="34"/>
  <c r="X24" i="34"/>
  <c r="W24" i="34"/>
  <c r="V24" i="34"/>
  <c r="U24" i="34"/>
  <c r="T24" i="34"/>
  <c r="S24" i="34"/>
  <c r="R24" i="34"/>
  <c r="Q24" i="34"/>
  <c r="P24" i="34"/>
  <c r="O24" i="34"/>
  <c r="N24" i="34"/>
  <c r="M24" i="34"/>
  <c r="L24" i="34"/>
  <c r="K24" i="34"/>
  <c r="J24" i="34"/>
  <c r="I24" i="34"/>
  <c r="H24" i="34"/>
  <c r="G24" i="34"/>
  <c r="F24" i="34"/>
  <c r="E24" i="34"/>
  <c r="D24" i="34"/>
  <c r="AG23" i="34"/>
  <c r="AF23" i="34"/>
  <c r="AE23" i="34"/>
  <c r="AD23" i="34"/>
  <c r="AD27" i="34" s="1"/>
  <c r="AC23" i="34"/>
  <c r="AB23" i="34"/>
  <c r="AA23" i="34"/>
  <c r="Z23" i="34"/>
  <c r="Y23" i="34"/>
  <c r="X23" i="34"/>
  <c r="W23" i="34"/>
  <c r="V23" i="34"/>
  <c r="V27" i="34" s="1"/>
  <c r="U23" i="34"/>
  <c r="T23" i="34"/>
  <c r="S23" i="34"/>
  <c r="R23" i="34"/>
  <c r="Q23" i="34"/>
  <c r="P23" i="34"/>
  <c r="O23" i="34"/>
  <c r="N23" i="34"/>
  <c r="N27" i="34" s="1"/>
  <c r="M23" i="34"/>
  <c r="L23" i="34"/>
  <c r="K23" i="34"/>
  <c r="J23" i="34"/>
  <c r="I23" i="34"/>
  <c r="H23" i="34"/>
  <c r="G23" i="34"/>
  <c r="F23" i="34"/>
  <c r="F27" i="34" s="1"/>
  <c r="E23" i="34"/>
  <c r="D23" i="34"/>
  <c r="AG22" i="34"/>
  <c r="AF22" i="34"/>
  <c r="AE22" i="34"/>
  <c r="AD22" i="34"/>
  <c r="AC22" i="34"/>
  <c r="AB22" i="34"/>
  <c r="AB27" i="34" s="1"/>
  <c r="AA22" i="34"/>
  <c r="Z22" i="34"/>
  <c r="Y22" i="34"/>
  <c r="X22" i="34"/>
  <c r="W22" i="34"/>
  <c r="V22" i="34"/>
  <c r="U22" i="34"/>
  <c r="T22" i="34"/>
  <c r="T27" i="34" s="1"/>
  <c r="S22" i="34"/>
  <c r="R22" i="34"/>
  <c r="Q22" i="34"/>
  <c r="P22" i="34"/>
  <c r="O22" i="34"/>
  <c r="N22" i="34"/>
  <c r="M22" i="34"/>
  <c r="L22" i="34"/>
  <c r="L27" i="34" s="1"/>
  <c r="K22" i="34"/>
  <c r="J22" i="34"/>
  <c r="I22" i="34"/>
  <c r="H22" i="34"/>
  <c r="G22" i="34"/>
  <c r="F22" i="34"/>
  <c r="E22" i="34"/>
  <c r="AG21" i="34"/>
  <c r="AG27" i="34" s="1"/>
  <c r="AF21" i="34"/>
  <c r="AE21" i="34"/>
  <c r="AD21" i="34"/>
  <c r="AC21" i="34"/>
  <c r="AB21" i="34"/>
  <c r="AA21" i="34"/>
  <c r="Z21" i="34"/>
  <c r="Z27" i="34" s="1"/>
  <c r="Y21" i="34"/>
  <c r="X21" i="34"/>
  <c r="W21" i="34"/>
  <c r="V21" i="34"/>
  <c r="U21" i="34"/>
  <c r="T21" i="34"/>
  <c r="S21" i="34"/>
  <c r="R21" i="34"/>
  <c r="R27" i="34" s="1"/>
  <c r="Q21" i="34"/>
  <c r="P21" i="34"/>
  <c r="O21" i="34"/>
  <c r="N21" i="34"/>
  <c r="M21" i="34"/>
  <c r="L21" i="34"/>
  <c r="K21" i="34"/>
  <c r="J21" i="34"/>
  <c r="J27" i="34" s="1"/>
  <c r="I21" i="34"/>
  <c r="H21" i="34"/>
  <c r="G21" i="34"/>
  <c r="F21" i="34"/>
  <c r="E21" i="34"/>
  <c r="D21" i="34"/>
  <c r="AG20" i="34"/>
  <c r="AF20" i="34"/>
  <c r="AF27" i="34" s="1"/>
  <c r="AE20" i="34"/>
  <c r="AD20" i="34"/>
  <c r="AC20" i="34"/>
  <c r="AB20" i="34"/>
  <c r="AA20" i="34"/>
  <c r="Z20" i="34"/>
  <c r="Y20" i="34"/>
  <c r="X20" i="34"/>
  <c r="X27" i="34" s="1"/>
  <c r="W20" i="34"/>
  <c r="V20" i="34"/>
  <c r="U20" i="34"/>
  <c r="T20" i="34"/>
  <c r="S20" i="34"/>
  <c r="R20" i="34"/>
  <c r="Q20" i="34"/>
  <c r="P20" i="34"/>
  <c r="O20" i="34"/>
  <c r="N20" i="34"/>
  <c r="M20" i="34"/>
  <c r="L20" i="34"/>
  <c r="K20" i="34"/>
  <c r="J20" i="34"/>
  <c r="I20" i="34"/>
  <c r="H20" i="34"/>
  <c r="H27" i="34" s="1"/>
  <c r="G20" i="34"/>
  <c r="F20" i="34"/>
  <c r="E20" i="34"/>
  <c r="D20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AG18" i="34"/>
  <c r="AF18" i="34"/>
  <c r="AE18" i="34"/>
  <c r="AD18" i="34"/>
  <c r="AC18" i="34"/>
  <c r="AB18" i="34"/>
  <c r="AA18" i="34"/>
  <c r="Z18" i="34"/>
  <c r="Y18" i="34"/>
  <c r="X18" i="34"/>
  <c r="W18" i="34"/>
  <c r="V18" i="34"/>
  <c r="U18" i="34"/>
  <c r="T18" i="34"/>
  <c r="S18" i="34"/>
  <c r="R18" i="34"/>
  <c r="Q18" i="34"/>
  <c r="P18" i="34"/>
  <c r="O18" i="34"/>
  <c r="N18" i="34"/>
  <c r="M18" i="34"/>
  <c r="L18" i="34"/>
  <c r="K18" i="34"/>
  <c r="J18" i="34"/>
  <c r="I18" i="34"/>
  <c r="H18" i="34"/>
  <c r="G18" i="34"/>
  <c r="F18" i="34"/>
  <c r="E18" i="34"/>
  <c r="AG26" i="17"/>
  <c r="AF26" i="17"/>
  <c r="AE26" i="17"/>
  <c r="AD26" i="17"/>
  <c r="AC26" i="17"/>
  <c r="AB26" i="17"/>
  <c r="AA26" i="17"/>
  <c r="Z26" i="17"/>
  <c r="Y26" i="17"/>
  <c r="X26" i="17"/>
  <c r="W26" i="17"/>
  <c r="V26" i="17"/>
  <c r="U26" i="17"/>
  <c r="T26" i="17"/>
  <c r="S26" i="17"/>
  <c r="R26" i="17"/>
  <c r="Q26" i="17"/>
  <c r="P26" i="17"/>
  <c r="O26" i="17"/>
  <c r="N26" i="17"/>
  <c r="M26" i="17"/>
  <c r="L26" i="17"/>
  <c r="K26" i="17"/>
  <c r="J26" i="17"/>
  <c r="I26" i="17"/>
  <c r="H26" i="17"/>
  <c r="G26" i="17"/>
  <c r="F26" i="17"/>
  <c r="E26" i="17"/>
  <c r="D26" i="17"/>
  <c r="AG25" i="17"/>
  <c r="AF25" i="17"/>
  <c r="AE25" i="17"/>
  <c r="AD25" i="17"/>
  <c r="AC25" i="17"/>
  <c r="AB25" i="17"/>
  <c r="AA25" i="17"/>
  <c r="Z25" i="17"/>
  <c r="Y25" i="17"/>
  <c r="X25" i="17"/>
  <c r="W25" i="17"/>
  <c r="V25" i="17"/>
  <c r="U25" i="17"/>
  <c r="T25" i="17"/>
  <c r="S25" i="17"/>
  <c r="R25" i="17"/>
  <c r="Q25" i="17"/>
  <c r="P25" i="17"/>
  <c r="O25" i="17"/>
  <c r="N25" i="17"/>
  <c r="M25" i="17"/>
  <c r="L25" i="17"/>
  <c r="K25" i="17"/>
  <c r="J25" i="17"/>
  <c r="I25" i="17"/>
  <c r="H25" i="17"/>
  <c r="G25" i="17"/>
  <c r="F25" i="17"/>
  <c r="E25" i="17"/>
  <c r="D25" i="17"/>
  <c r="AG24" i="17"/>
  <c r="AF24" i="17"/>
  <c r="AE24" i="17"/>
  <c r="AD24" i="17"/>
  <c r="AC24" i="17"/>
  <c r="AB24" i="17"/>
  <c r="AA24" i="17"/>
  <c r="Z24" i="17"/>
  <c r="Y24" i="17"/>
  <c r="X24" i="17"/>
  <c r="W24" i="17"/>
  <c r="V24" i="17"/>
  <c r="U24" i="17"/>
  <c r="T24" i="17"/>
  <c r="S24" i="17"/>
  <c r="R24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D24" i="17"/>
  <c r="AG23" i="17"/>
  <c r="AF23" i="17"/>
  <c r="AE23" i="17"/>
  <c r="AD23" i="17"/>
  <c r="AC23" i="17"/>
  <c r="AB23" i="17"/>
  <c r="AB27" i="17" s="1"/>
  <c r="AA23" i="17"/>
  <c r="Z23" i="17"/>
  <c r="Y23" i="17"/>
  <c r="X23" i="17"/>
  <c r="W23" i="17"/>
  <c r="V23" i="17"/>
  <c r="U23" i="17"/>
  <c r="T23" i="17"/>
  <c r="T27" i="17" s="1"/>
  <c r="S23" i="17"/>
  <c r="R23" i="17"/>
  <c r="Q23" i="17"/>
  <c r="P23" i="17"/>
  <c r="O23" i="17"/>
  <c r="N23" i="17"/>
  <c r="M23" i="17"/>
  <c r="L23" i="17"/>
  <c r="L27" i="17" s="1"/>
  <c r="K23" i="17"/>
  <c r="J23" i="17"/>
  <c r="I23" i="17"/>
  <c r="H23" i="17"/>
  <c r="G23" i="17"/>
  <c r="F23" i="17"/>
  <c r="E23" i="17"/>
  <c r="D23" i="17"/>
  <c r="AG22" i="17"/>
  <c r="AF22" i="17"/>
  <c r="AE22" i="17"/>
  <c r="AD22" i="17"/>
  <c r="AC22" i="17"/>
  <c r="AB22" i="17"/>
  <c r="AA22" i="17"/>
  <c r="Z22" i="17"/>
  <c r="Z27" i="17" s="1"/>
  <c r="Y22" i="17"/>
  <c r="X22" i="17"/>
  <c r="W22" i="17"/>
  <c r="V22" i="17"/>
  <c r="U22" i="17"/>
  <c r="T22" i="17"/>
  <c r="S22" i="17"/>
  <c r="R22" i="17"/>
  <c r="R27" i="17" s="1"/>
  <c r="Q22" i="17"/>
  <c r="P22" i="17"/>
  <c r="O22" i="17"/>
  <c r="N22" i="17"/>
  <c r="M22" i="17"/>
  <c r="L22" i="17"/>
  <c r="K22" i="17"/>
  <c r="J22" i="17"/>
  <c r="J27" i="17" s="1"/>
  <c r="I22" i="17"/>
  <c r="H22" i="17"/>
  <c r="G22" i="17"/>
  <c r="F22" i="17"/>
  <c r="E22" i="17"/>
  <c r="D22" i="17"/>
  <c r="AG21" i="17"/>
  <c r="AF21" i="17"/>
  <c r="AF27" i="17" s="1"/>
  <c r="AE21" i="17"/>
  <c r="AD21" i="17"/>
  <c r="AC21" i="17"/>
  <c r="AB21" i="17"/>
  <c r="AA21" i="17"/>
  <c r="Z21" i="17"/>
  <c r="Y21" i="17"/>
  <c r="X21" i="17"/>
  <c r="W21" i="17"/>
  <c r="V21" i="17"/>
  <c r="U21" i="17"/>
  <c r="T21" i="17"/>
  <c r="S21" i="17"/>
  <c r="R21" i="17"/>
  <c r="Q21" i="17"/>
  <c r="P21" i="17"/>
  <c r="O21" i="17"/>
  <c r="N21" i="17"/>
  <c r="M21" i="17"/>
  <c r="L21" i="17"/>
  <c r="K21" i="17"/>
  <c r="J21" i="17"/>
  <c r="I21" i="17"/>
  <c r="H21" i="17"/>
  <c r="H27" i="17" s="1"/>
  <c r="G21" i="17"/>
  <c r="F21" i="17"/>
  <c r="E21" i="17"/>
  <c r="D21" i="17"/>
  <c r="AG20" i="17"/>
  <c r="AF20" i="17"/>
  <c r="AE20" i="17"/>
  <c r="AD20" i="17"/>
  <c r="AD27" i="17" s="1"/>
  <c r="AC20" i="17"/>
  <c r="AB20" i="17"/>
  <c r="AA20" i="17"/>
  <c r="Z20" i="17"/>
  <c r="Y20" i="17"/>
  <c r="X20" i="17"/>
  <c r="W20" i="17"/>
  <c r="V20" i="17"/>
  <c r="V27" i="17" s="1"/>
  <c r="U20" i="17"/>
  <c r="U27" i="17" s="1"/>
  <c r="T20" i="17"/>
  <c r="S20" i="17"/>
  <c r="R20" i="17"/>
  <c r="Q20" i="17"/>
  <c r="P20" i="17"/>
  <c r="O20" i="17"/>
  <c r="N20" i="17"/>
  <c r="N27" i="17" s="1"/>
  <c r="M20" i="17"/>
  <c r="L20" i="17"/>
  <c r="K20" i="17"/>
  <c r="J20" i="17"/>
  <c r="I20" i="17"/>
  <c r="H20" i="17"/>
  <c r="G20" i="17"/>
  <c r="F20" i="17"/>
  <c r="F27" i="17" s="1"/>
  <c r="E20" i="17"/>
  <c r="D20" i="17"/>
  <c r="AG19" i="17"/>
  <c r="AF19" i="17"/>
  <c r="AE19" i="17"/>
  <c r="AD19" i="17"/>
  <c r="AC19" i="17"/>
  <c r="AB19" i="17"/>
  <c r="AA19" i="17"/>
  <c r="Z19" i="17"/>
  <c r="Y19" i="17"/>
  <c r="X19" i="17"/>
  <c r="W19" i="17"/>
  <c r="V19" i="17"/>
  <c r="U19" i="17"/>
  <c r="T19" i="17"/>
  <c r="S19" i="17"/>
  <c r="R19" i="17"/>
  <c r="Q19" i="17"/>
  <c r="P19" i="17"/>
  <c r="O19" i="17"/>
  <c r="N19" i="17"/>
  <c r="M19" i="17"/>
  <c r="L19" i="17"/>
  <c r="K19" i="17"/>
  <c r="J19" i="17"/>
  <c r="I19" i="17"/>
  <c r="H19" i="17"/>
  <c r="G19" i="17"/>
  <c r="F19" i="17"/>
  <c r="E19" i="17"/>
  <c r="D19" i="17"/>
  <c r="AG18" i="17"/>
  <c r="AF18" i="17"/>
  <c r="AE18" i="17"/>
  <c r="AD18" i="17"/>
  <c r="AC18" i="17"/>
  <c r="AB18" i="17"/>
  <c r="AA18" i="17"/>
  <c r="Z18" i="17"/>
  <c r="Y18" i="17"/>
  <c r="X18" i="17"/>
  <c r="W18" i="17"/>
  <c r="V18" i="17"/>
  <c r="U18" i="17"/>
  <c r="T18" i="17"/>
  <c r="S18" i="17"/>
  <c r="R18" i="17"/>
  <c r="Q18" i="17"/>
  <c r="P18" i="17"/>
  <c r="O18" i="17"/>
  <c r="N18" i="17"/>
  <c r="M18" i="17"/>
  <c r="L18" i="17"/>
  <c r="K18" i="17"/>
  <c r="J18" i="17"/>
  <c r="I18" i="17"/>
  <c r="H18" i="17"/>
  <c r="G18" i="17"/>
  <c r="F18" i="17"/>
  <c r="E18" i="17"/>
  <c r="E27" i="18"/>
  <c r="S27" i="18"/>
  <c r="U27" i="18"/>
  <c r="E27" i="19"/>
  <c r="F27" i="19"/>
  <c r="Q27" i="19"/>
  <c r="S27" i="19"/>
  <c r="AE27" i="19"/>
  <c r="O27" i="22"/>
  <c r="Q27" i="22"/>
  <c r="AE27" i="22"/>
  <c r="AG27" i="22"/>
  <c r="O27" i="24"/>
  <c r="K27" i="29"/>
  <c r="M27" i="29"/>
  <c r="AG53" i="34"/>
  <c r="AF53" i="34"/>
  <c r="Y53" i="34"/>
  <c r="X53" i="34"/>
  <c r="Q53" i="34"/>
  <c r="P53" i="34"/>
  <c r="I53" i="34"/>
  <c r="H53" i="34"/>
  <c r="D27" i="27" l="1"/>
  <c r="D28" i="27" s="1"/>
  <c r="D27" i="17"/>
  <c r="D28" i="17" s="1"/>
  <c r="D27" i="26"/>
  <c r="D28" i="26" s="1"/>
  <c r="D27" i="34"/>
  <c r="D28" i="34" s="1"/>
  <c r="D27" i="28"/>
  <c r="D28" i="28" s="1"/>
  <c r="D27" i="29"/>
  <c r="D28" i="29" s="1"/>
  <c r="D27" i="30"/>
  <c r="D28" i="30" s="1"/>
  <c r="D27" i="31"/>
  <c r="D28" i="31" s="1"/>
  <c r="AG27" i="17"/>
  <c r="Y27" i="30"/>
  <c r="T27" i="33"/>
  <c r="O27" i="26"/>
  <c r="O28" i="26" s="1"/>
  <c r="I27" i="17"/>
  <c r="S27" i="34"/>
  <c r="AE27" i="33"/>
  <c r="AG27" i="31"/>
  <c r="AA27" i="26"/>
  <c r="AA28" i="26" s="1"/>
  <c r="W27" i="17"/>
  <c r="U27" i="32"/>
  <c r="Q27" i="34"/>
  <c r="E27" i="32"/>
  <c r="I27" i="30"/>
  <c r="AE27" i="17"/>
  <c r="K27" i="17"/>
  <c r="M27" i="17"/>
  <c r="AA27" i="34"/>
  <c r="M27" i="34"/>
  <c r="G27" i="34"/>
  <c r="U27" i="33"/>
  <c r="Q27" i="33"/>
  <c r="G27" i="32"/>
  <c r="I27" i="32"/>
  <c r="AG27" i="32"/>
  <c r="AA27" i="32"/>
  <c r="O27" i="31"/>
  <c r="W27" i="31"/>
  <c r="AE27" i="31"/>
  <c r="Q27" i="31"/>
  <c r="Y27" i="31"/>
  <c r="K27" i="31"/>
  <c r="S27" i="31"/>
  <c r="AA27" i="31"/>
  <c r="E27" i="31"/>
  <c r="M27" i="31"/>
  <c r="AC27" i="31"/>
  <c r="Q27" i="30"/>
  <c r="AG27" i="30"/>
  <c r="K27" i="30"/>
  <c r="S27" i="30"/>
  <c r="AA27" i="30"/>
  <c r="E27" i="30"/>
  <c r="M27" i="30"/>
  <c r="U27" i="30"/>
  <c r="AC27" i="30"/>
  <c r="O27" i="30"/>
  <c r="AE27" i="30"/>
  <c r="S27" i="29"/>
  <c r="AA27" i="29"/>
  <c r="E27" i="29"/>
  <c r="U27" i="29"/>
  <c r="AC27" i="29"/>
  <c r="G27" i="29"/>
  <c r="O27" i="29"/>
  <c r="W27" i="29"/>
  <c r="AE27" i="29"/>
  <c r="I27" i="29"/>
  <c r="Q27" i="29"/>
  <c r="AG27" i="29"/>
  <c r="E27" i="28"/>
  <c r="U27" i="28"/>
  <c r="G27" i="28"/>
  <c r="O27" i="28"/>
  <c r="W27" i="28"/>
  <c r="AE27" i="28"/>
  <c r="I27" i="28"/>
  <c r="Q27" i="28"/>
  <c r="Y27" i="28"/>
  <c r="AG27" i="28"/>
  <c r="S27" i="28"/>
  <c r="G27" i="26"/>
  <c r="W27" i="26"/>
  <c r="W28" i="26" s="1"/>
  <c r="AE27" i="26"/>
  <c r="AE28" i="26" s="1"/>
  <c r="I27" i="26"/>
  <c r="I28" i="26" s="1"/>
  <c r="Q27" i="26"/>
  <c r="Q28" i="26" s="1"/>
  <c r="Y27" i="26"/>
  <c r="Y28" i="26" s="1"/>
  <c r="AG27" i="26"/>
  <c r="AG28" i="26" s="1"/>
  <c r="K27" i="26"/>
  <c r="K28" i="26" s="1"/>
  <c r="S27" i="26"/>
  <c r="S28" i="26" s="1"/>
  <c r="E27" i="26"/>
  <c r="U27" i="26"/>
  <c r="U28" i="26" s="1"/>
  <c r="AC27" i="26"/>
  <c r="AC28" i="26" s="1"/>
  <c r="I27" i="27"/>
  <c r="Q27" i="27"/>
  <c r="Y27" i="27"/>
  <c r="AG27" i="27"/>
  <c r="K27" i="27"/>
  <c r="S27" i="27"/>
  <c r="AA27" i="27"/>
  <c r="E27" i="27"/>
  <c r="U27" i="27"/>
  <c r="G27" i="27"/>
  <c r="W27" i="27"/>
  <c r="K27" i="24"/>
  <c r="S27" i="24"/>
  <c r="P27" i="17"/>
  <c r="X27" i="17"/>
  <c r="O27" i="17"/>
  <c r="Q27" i="17"/>
  <c r="E27" i="17"/>
  <c r="Y27" i="34"/>
  <c r="AC27" i="34"/>
  <c r="AE27" i="34"/>
  <c r="O27" i="33"/>
  <c r="Y27" i="33"/>
  <c r="AE27" i="32"/>
  <c r="K27" i="32"/>
  <c r="T53" i="33"/>
  <c r="AB53" i="33"/>
  <c r="G27" i="17"/>
  <c r="S27" i="17"/>
  <c r="AC27" i="17"/>
  <c r="I27" i="34"/>
  <c r="E27" i="34"/>
  <c r="W27" i="34"/>
  <c r="AA27" i="33"/>
  <c r="AC27" i="33"/>
  <c r="I27" i="33"/>
  <c r="M27" i="32"/>
  <c r="O27" i="32"/>
  <c r="Q27" i="32"/>
  <c r="Y27" i="17"/>
  <c r="AA27" i="17"/>
  <c r="K27" i="34"/>
  <c r="U27" i="34"/>
  <c r="O27" i="34"/>
  <c r="K27" i="33"/>
  <c r="M27" i="33"/>
  <c r="W27" i="33"/>
  <c r="AC27" i="32"/>
  <c r="W27" i="32"/>
  <c r="Y27" i="32"/>
  <c r="L53" i="24"/>
  <c r="AB53" i="24"/>
  <c r="N27" i="19"/>
  <c r="V27" i="19"/>
  <c r="AD27" i="19"/>
  <c r="H27" i="19"/>
  <c r="P27" i="19"/>
  <c r="X27" i="19"/>
  <c r="AF27" i="19"/>
  <c r="J27" i="19"/>
  <c r="R27" i="19"/>
  <c r="Z27" i="19"/>
  <c r="D27" i="19"/>
  <c r="D28" i="19" s="1"/>
  <c r="L27" i="19"/>
  <c r="T27" i="19"/>
  <c r="AB27" i="19"/>
  <c r="P27" i="18"/>
  <c r="X27" i="18"/>
  <c r="AF27" i="18"/>
  <c r="J27" i="18"/>
  <c r="R27" i="18"/>
  <c r="Z27" i="18"/>
  <c r="D27" i="18"/>
  <c r="D28" i="18" s="1"/>
  <c r="L27" i="18"/>
  <c r="T27" i="18"/>
  <c r="AB27" i="18"/>
  <c r="F27" i="18"/>
  <c r="N27" i="18"/>
  <c r="V27" i="18"/>
  <c r="AD27" i="18"/>
  <c r="G53" i="32"/>
  <c r="O53" i="32"/>
  <c r="W53" i="32"/>
  <c r="AE53" i="32"/>
  <c r="D53" i="30"/>
  <c r="L53" i="30"/>
  <c r="T53" i="30"/>
  <c r="AB53" i="30"/>
  <c r="F53" i="30"/>
  <c r="N53" i="30"/>
  <c r="V53" i="30"/>
  <c r="AD53" i="30"/>
  <c r="E53" i="26"/>
  <c r="M53" i="26"/>
  <c r="U53" i="26"/>
  <c r="AC53" i="26"/>
  <c r="H53" i="27"/>
  <c r="P53" i="27"/>
  <c r="X53" i="27"/>
  <c r="AF53" i="27"/>
  <c r="J53" i="27"/>
  <c r="R53" i="27"/>
  <c r="Z53" i="27"/>
  <c r="I53" i="24"/>
  <c r="Q53" i="24"/>
  <c r="Y53" i="24"/>
  <c r="AG53" i="24"/>
  <c r="G53" i="19"/>
  <c r="O53" i="19"/>
  <c r="W53" i="19"/>
  <c r="AE53" i="19"/>
  <c r="I53" i="19"/>
  <c r="Q53" i="19"/>
  <c r="Y53" i="19"/>
  <c r="AG53" i="19"/>
  <c r="P27" i="22"/>
  <c r="X27" i="22"/>
  <c r="AF27" i="22"/>
  <c r="J27" i="22"/>
  <c r="R27" i="22"/>
  <c r="Z27" i="22"/>
  <c r="G27" i="19"/>
  <c r="O27" i="19"/>
  <c r="W27" i="19"/>
  <c r="I27" i="19"/>
  <c r="Y27" i="19"/>
  <c r="AG27" i="19"/>
  <c r="K27" i="19"/>
  <c r="AA27" i="19"/>
  <c r="M27" i="19"/>
  <c r="U27" i="19"/>
  <c r="AC27" i="19"/>
  <c r="I27" i="18"/>
  <c r="Q27" i="18"/>
  <c r="Y27" i="18"/>
  <c r="AG27" i="18"/>
  <c r="K27" i="18"/>
  <c r="AA27" i="18"/>
  <c r="M27" i="18"/>
  <c r="AC27" i="18"/>
  <c r="G27" i="18"/>
  <c r="O27" i="18"/>
  <c r="W27" i="18"/>
  <c r="AE27" i="18"/>
  <c r="G53" i="33"/>
  <c r="O53" i="33"/>
  <c r="W53" i="33"/>
  <c r="AE53" i="33"/>
  <c r="H53" i="32"/>
  <c r="P53" i="32"/>
  <c r="X53" i="32"/>
  <c r="AF53" i="32"/>
  <c r="J53" i="32"/>
  <c r="E53" i="30"/>
  <c r="M53" i="30"/>
  <c r="U53" i="30"/>
  <c r="AC53" i="30"/>
  <c r="G53" i="30"/>
  <c r="O53" i="30"/>
  <c r="W53" i="30"/>
  <c r="AE53" i="30"/>
  <c r="I53" i="29"/>
  <c r="Q53" i="29"/>
  <c r="Y53" i="29"/>
  <c r="AG53" i="29"/>
  <c r="F53" i="26"/>
  <c r="N53" i="26"/>
  <c r="V53" i="26"/>
  <c r="AD53" i="26"/>
  <c r="H53" i="26"/>
  <c r="P53" i="26"/>
  <c r="X53" i="26"/>
  <c r="I53" i="27"/>
  <c r="Q53" i="27"/>
  <c r="Y53" i="27"/>
  <c r="AG53" i="27"/>
  <c r="J53" i="24"/>
  <c r="R53" i="24"/>
  <c r="Z53" i="24"/>
  <c r="D53" i="24"/>
  <c r="T53" i="24"/>
  <c r="E53" i="22"/>
  <c r="M53" i="22"/>
  <c r="U53" i="22"/>
  <c r="AC53" i="22"/>
  <c r="D53" i="18"/>
  <c r="L53" i="18"/>
  <c r="T53" i="18"/>
  <c r="AB53" i="18"/>
  <c r="N53" i="18"/>
  <c r="V53" i="18"/>
  <c r="AD53" i="18"/>
  <c r="G53" i="17"/>
  <c r="O53" i="17"/>
  <c r="W53" i="17"/>
  <c r="AE53" i="17"/>
  <c r="Z27" i="24"/>
  <c r="D27" i="24"/>
  <c r="D28" i="24" s="1"/>
  <c r="L27" i="24"/>
  <c r="T27" i="24"/>
  <c r="AB27" i="24"/>
  <c r="F27" i="24"/>
  <c r="N27" i="24"/>
  <c r="V27" i="24"/>
  <c r="AD27" i="24"/>
  <c r="H27" i="24"/>
  <c r="P27" i="24"/>
  <c r="X27" i="24"/>
  <c r="AF27" i="24"/>
  <c r="D27" i="22"/>
  <c r="D28" i="22" s="1"/>
  <c r="L27" i="22"/>
  <c r="T27" i="22"/>
  <c r="AB27" i="22"/>
  <c r="F27" i="22"/>
  <c r="N27" i="22"/>
  <c r="V27" i="22"/>
  <c r="AD27" i="22"/>
  <c r="H27" i="22"/>
  <c r="Y27" i="22"/>
  <c r="K27" i="22"/>
  <c r="S27" i="22"/>
  <c r="AA27" i="22"/>
  <c r="J53" i="34"/>
  <c r="R53" i="34"/>
  <c r="Z53" i="34"/>
  <c r="D53" i="34"/>
  <c r="L53" i="34"/>
  <c r="T53" i="34"/>
  <c r="AB53" i="34"/>
  <c r="F53" i="34"/>
  <c r="N53" i="34"/>
  <c r="V53" i="34"/>
  <c r="AD53" i="34"/>
  <c r="I53" i="32"/>
  <c r="Q53" i="32"/>
  <c r="Y53" i="32"/>
  <c r="AG53" i="32"/>
  <c r="K53" i="32"/>
  <c r="S53" i="32"/>
  <c r="AA53" i="32"/>
  <c r="K53" i="31"/>
  <c r="S53" i="31"/>
  <c r="AA53" i="31"/>
  <c r="J53" i="29"/>
  <c r="R53" i="29"/>
  <c r="Z53" i="29"/>
  <c r="D53" i="29"/>
  <c r="L53" i="29"/>
  <c r="D53" i="28"/>
  <c r="L53" i="28"/>
  <c r="T53" i="28"/>
  <c r="AB53" i="28"/>
  <c r="F53" i="28"/>
  <c r="N53" i="28"/>
  <c r="V53" i="28"/>
  <c r="AD53" i="28"/>
  <c r="G53" i="26"/>
  <c r="O53" i="26"/>
  <c r="W53" i="26"/>
  <c r="AE53" i="26"/>
  <c r="I53" i="26"/>
  <c r="Q53" i="26"/>
  <c r="Y53" i="26"/>
  <c r="AG53" i="26"/>
  <c r="K53" i="24"/>
  <c r="S53" i="24"/>
  <c r="AA53" i="24"/>
  <c r="E53" i="24"/>
  <c r="M53" i="24"/>
  <c r="U53" i="24"/>
  <c r="AC53" i="24"/>
  <c r="E53" i="18"/>
  <c r="M53" i="18"/>
  <c r="U53" i="18"/>
  <c r="AC53" i="18"/>
  <c r="G53" i="18"/>
  <c r="O53" i="18"/>
  <c r="W53" i="18"/>
  <c r="AE53" i="18"/>
  <c r="AA27" i="24"/>
  <c r="E27" i="24"/>
  <c r="M27" i="24"/>
  <c r="U27" i="24"/>
  <c r="G27" i="24"/>
  <c r="W27" i="24"/>
  <c r="AE27" i="24"/>
  <c r="I27" i="24"/>
  <c r="Y27" i="24"/>
  <c r="AG27" i="24"/>
  <c r="E27" i="22"/>
  <c r="M27" i="22"/>
  <c r="U27" i="22"/>
  <c r="AC27" i="22"/>
  <c r="G27" i="22"/>
  <c r="W27" i="22"/>
  <c r="I27" i="22"/>
  <c r="K53" i="34"/>
  <c r="S53" i="34"/>
  <c r="AA53" i="34"/>
  <c r="E53" i="34"/>
  <c r="M53" i="34"/>
  <c r="U53" i="34"/>
  <c r="AC53" i="34"/>
  <c r="G53" i="34"/>
  <c r="O53" i="34"/>
  <c r="W53" i="34"/>
  <c r="AE53" i="34"/>
  <c r="I53" i="33"/>
  <c r="Q53" i="33"/>
  <c r="Y53" i="33"/>
  <c r="AG53" i="33"/>
  <c r="K53" i="29"/>
  <c r="S53" i="29"/>
  <c r="AA53" i="29"/>
  <c r="E53" i="29"/>
  <c r="M53" i="29"/>
  <c r="U53" i="29"/>
  <c r="AC53" i="29"/>
  <c r="E53" i="28"/>
  <c r="M53" i="28"/>
  <c r="U53" i="28"/>
  <c r="AC53" i="28"/>
  <c r="K53" i="27"/>
  <c r="S53" i="27"/>
  <c r="AA53" i="27"/>
  <c r="G53" i="22"/>
  <c r="O53" i="22"/>
  <c r="W53" i="22"/>
  <c r="AE53" i="22"/>
  <c r="I53" i="17"/>
  <c r="Q53" i="17"/>
  <c r="Y53" i="17"/>
  <c r="AG53" i="17"/>
  <c r="D53" i="27"/>
  <c r="L53" i="27"/>
  <c r="T53" i="27"/>
  <c r="AB53" i="27"/>
  <c r="V53" i="27"/>
  <c r="H53" i="22"/>
  <c r="P53" i="22"/>
  <c r="X53" i="22"/>
  <c r="AF53" i="22"/>
  <c r="J53" i="22"/>
  <c r="Z53" i="22"/>
  <c r="K53" i="19"/>
  <c r="S53" i="19"/>
  <c r="AA53" i="19"/>
  <c r="J53" i="17"/>
  <c r="R53" i="17"/>
  <c r="Z53" i="17"/>
  <c r="D53" i="17"/>
  <c r="L53" i="17"/>
  <c r="T53" i="17"/>
  <c r="AB53" i="17"/>
  <c r="K53" i="33"/>
  <c r="S53" i="33"/>
  <c r="AA53" i="33"/>
  <c r="E53" i="33"/>
  <c r="M53" i="33"/>
  <c r="U53" i="33"/>
  <c r="AC53" i="33"/>
  <c r="D53" i="32"/>
  <c r="L53" i="32"/>
  <c r="T53" i="32"/>
  <c r="AB53" i="32"/>
  <c r="F53" i="32"/>
  <c r="N53" i="32"/>
  <c r="V53" i="32"/>
  <c r="AD53" i="32"/>
  <c r="F53" i="31"/>
  <c r="N53" i="31"/>
  <c r="V53" i="31"/>
  <c r="AD53" i="31"/>
  <c r="H53" i="31"/>
  <c r="P53" i="31"/>
  <c r="AF53" i="31"/>
  <c r="I53" i="30"/>
  <c r="Q53" i="30"/>
  <c r="Y53" i="30"/>
  <c r="AG53" i="30"/>
  <c r="G53" i="28"/>
  <c r="O53" i="28"/>
  <c r="W53" i="28"/>
  <c r="AE53" i="28"/>
  <c r="E53" i="27"/>
  <c r="M53" i="27"/>
  <c r="U53" i="27"/>
  <c r="AC53" i="27"/>
  <c r="G53" i="27"/>
  <c r="O53" i="27"/>
  <c r="W53" i="27"/>
  <c r="AE53" i="27"/>
  <c r="F53" i="24"/>
  <c r="N53" i="24"/>
  <c r="V53" i="24"/>
  <c r="AD53" i="24"/>
  <c r="H53" i="24"/>
  <c r="P53" i="24"/>
  <c r="X53" i="24"/>
  <c r="AF53" i="24"/>
  <c r="I53" i="22"/>
  <c r="Q53" i="22"/>
  <c r="Y53" i="22"/>
  <c r="AG53" i="22"/>
  <c r="K53" i="22"/>
  <c r="S53" i="22"/>
  <c r="AA53" i="22"/>
  <c r="H53" i="18"/>
  <c r="P53" i="18"/>
  <c r="X53" i="18"/>
  <c r="AF53" i="18"/>
  <c r="J53" i="18"/>
  <c r="R53" i="18"/>
  <c r="Z53" i="18"/>
  <c r="K53" i="17"/>
  <c r="S53" i="17"/>
  <c r="AA53" i="17"/>
  <c r="E53" i="17"/>
  <c r="M53" i="17"/>
  <c r="U53" i="17"/>
  <c r="AC53" i="17"/>
  <c r="E53" i="32"/>
  <c r="M53" i="32"/>
  <c r="U53" i="32"/>
  <c r="AC53" i="32"/>
  <c r="G53" i="31"/>
  <c r="O53" i="31"/>
  <c r="W53" i="31"/>
  <c r="AE53" i="31"/>
  <c r="I53" i="31"/>
  <c r="Q53" i="31"/>
  <c r="Y53" i="31"/>
  <c r="AG53" i="31"/>
  <c r="F53" i="29"/>
  <c r="N53" i="29"/>
  <c r="V53" i="29"/>
  <c r="AD53" i="29"/>
  <c r="H53" i="29"/>
  <c r="P53" i="29"/>
  <c r="X53" i="29"/>
  <c r="AF53" i="29"/>
  <c r="G53" i="24"/>
  <c r="O53" i="24"/>
  <c r="W53" i="24"/>
  <c r="AE53" i="24"/>
  <c r="R27" i="23"/>
  <c r="V27" i="23"/>
  <c r="E53" i="23"/>
  <c r="M53" i="23"/>
  <c r="U53" i="23"/>
  <c r="G53" i="23"/>
  <c r="O53" i="23"/>
  <c r="W53" i="23"/>
  <c r="AE53" i="23"/>
  <c r="AF27" i="23"/>
  <c r="X27" i="23"/>
  <c r="P27" i="23"/>
  <c r="K53" i="23"/>
  <c r="S53" i="23"/>
  <c r="AA53" i="23"/>
  <c r="AA27" i="23"/>
  <c r="S27" i="23"/>
  <c r="K27" i="23"/>
  <c r="AE27" i="23"/>
  <c r="W27" i="23"/>
  <c r="O27" i="23"/>
  <c r="D53" i="23"/>
  <c r="L53" i="23"/>
  <c r="T53" i="23"/>
  <c r="AB53" i="23"/>
  <c r="F53" i="23"/>
  <c r="N53" i="23"/>
  <c r="V53" i="23"/>
  <c r="AD53" i="23"/>
  <c r="AC53" i="23"/>
  <c r="AG27" i="23"/>
  <c r="Y27" i="23"/>
  <c r="Q27" i="23"/>
  <c r="AC27" i="23"/>
  <c r="U27" i="23"/>
  <c r="M27" i="23"/>
  <c r="Z27" i="23"/>
  <c r="N27" i="23"/>
  <c r="AB27" i="23"/>
  <c r="T27" i="23"/>
  <c r="L27" i="23"/>
  <c r="AD27" i="23"/>
  <c r="F53" i="33"/>
  <c r="N53" i="33"/>
  <c r="V53" i="33"/>
  <c r="AD53" i="33"/>
  <c r="H53" i="33"/>
  <c r="P53" i="33"/>
  <c r="X53" i="33"/>
  <c r="AF53" i="33"/>
  <c r="H53" i="23"/>
  <c r="P53" i="23"/>
  <c r="X53" i="23"/>
  <c r="AF53" i="23"/>
  <c r="J53" i="23"/>
  <c r="R53" i="23"/>
  <c r="Z53" i="23"/>
  <c r="H53" i="30"/>
  <c r="P53" i="30"/>
  <c r="X53" i="30"/>
  <c r="AF53" i="30"/>
  <c r="J53" i="30"/>
  <c r="R53" i="30"/>
  <c r="Z53" i="30"/>
  <c r="J53" i="19"/>
  <c r="R53" i="19"/>
  <c r="Z53" i="19"/>
  <c r="D53" i="19"/>
  <c r="L53" i="19"/>
  <c r="T53" i="19"/>
  <c r="AB53" i="19"/>
  <c r="I53" i="23"/>
  <c r="Q53" i="23"/>
  <c r="Y53" i="23"/>
  <c r="AG53" i="23"/>
  <c r="J53" i="26"/>
  <c r="R53" i="26"/>
  <c r="Z53" i="26"/>
  <c r="D53" i="26"/>
  <c r="L53" i="26"/>
  <c r="T53" i="26"/>
  <c r="AB53" i="26"/>
  <c r="J53" i="31"/>
  <c r="R53" i="31"/>
  <c r="Z53" i="31"/>
  <c r="D53" i="31"/>
  <c r="L53" i="31"/>
  <c r="T53" i="31"/>
  <c r="AB53" i="31"/>
  <c r="D53" i="22"/>
  <c r="L53" i="22"/>
  <c r="T53" i="22"/>
  <c r="AB53" i="22"/>
  <c r="F53" i="22"/>
  <c r="N53" i="22"/>
  <c r="V53" i="22"/>
  <c r="AD53" i="22"/>
  <c r="N27" i="28"/>
  <c r="I27" i="23"/>
  <c r="H27" i="23"/>
  <c r="H27" i="18"/>
  <c r="P27" i="34"/>
  <c r="J27" i="23"/>
  <c r="G27" i="23"/>
  <c r="F27" i="23"/>
  <c r="E27" i="23"/>
  <c r="D27" i="23"/>
  <c r="D28" i="23" s="1"/>
  <c r="M169" i="10" l="1"/>
  <c r="AI53" i="23"/>
  <c r="AI53" i="17"/>
  <c r="AI53" i="18"/>
  <c r="AI53" i="19"/>
  <c r="AI53" i="24"/>
  <c r="AI53" i="27"/>
  <c r="AI53" i="26"/>
  <c r="AI53" i="28"/>
  <c r="AI53" i="29"/>
  <c r="AI53" i="30"/>
  <c r="AI53" i="31"/>
  <c r="AI53" i="32"/>
  <c r="AI53" i="33"/>
  <c r="AI53" i="34"/>
  <c r="I121" i="10"/>
  <c r="H121" i="10"/>
  <c r="G121" i="10"/>
  <c r="F121" i="10"/>
  <c r="I120" i="10"/>
  <c r="H120" i="10"/>
  <c r="G120" i="10"/>
  <c r="F120" i="10"/>
  <c r="I119" i="10"/>
  <c r="H119" i="10"/>
  <c r="G119" i="10"/>
  <c r="F119" i="10"/>
  <c r="I118" i="10"/>
  <c r="H118" i="10"/>
  <c r="G118" i="10"/>
  <c r="F118" i="10"/>
  <c r="I117" i="10"/>
  <c r="H117" i="10"/>
  <c r="G117" i="10"/>
  <c r="F117" i="10"/>
  <c r="I116" i="10"/>
  <c r="H116" i="10"/>
  <c r="G116" i="10"/>
  <c r="F116" i="10"/>
  <c r="I115" i="10"/>
  <c r="H115" i="10"/>
  <c r="G115" i="10"/>
  <c r="F115" i="10"/>
  <c r="I114" i="10"/>
  <c r="H114" i="10"/>
  <c r="G114" i="10"/>
  <c r="F114" i="10"/>
  <c r="I113" i="10"/>
  <c r="H113" i="10"/>
  <c r="G113" i="10"/>
  <c r="F113" i="10"/>
  <c r="I112" i="10"/>
  <c r="H112" i="10"/>
  <c r="G112" i="10"/>
  <c r="F112" i="10"/>
  <c r="I111" i="10"/>
  <c r="H111" i="10"/>
  <c r="G111" i="10"/>
  <c r="F111" i="10"/>
  <c r="I110" i="10"/>
  <c r="H110" i="10"/>
  <c r="G110" i="10"/>
  <c r="F110" i="10"/>
  <c r="I109" i="10"/>
  <c r="H109" i="10"/>
  <c r="G109" i="10"/>
  <c r="F109" i="10"/>
  <c r="AI52" i="23"/>
  <c r="AI51" i="23"/>
  <c r="AI50" i="23"/>
  <c r="AI49" i="23"/>
  <c r="AI48" i="23"/>
  <c r="AI47" i="23"/>
  <c r="AI46" i="23"/>
  <c r="AI45" i="23"/>
  <c r="AI44" i="23"/>
  <c r="AI42" i="23"/>
  <c r="AI41" i="23"/>
  <c r="AI40" i="23"/>
  <c r="AI39" i="23"/>
  <c r="AI38" i="23"/>
  <c r="AI37" i="23"/>
  <c r="AI36" i="23"/>
  <c r="AI35" i="23"/>
  <c r="AI34" i="23"/>
  <c r="AI52" i="17"/>
  <c r="AI51" i="17"/>
  <c r="AI50" i="17"/>
  <c r="AI49" i="17"/>
  <c r="AI48" i="17"/>
  <c r="AI47" i="17"/>
  <c r="AI46" i="17"/>
  <c r="AI45" i="17"/>
  <c r="AI44" i="17"/>
  <c r="AI42" i="17"/>
  <c r="AI41" i="17"/>
  <c r="AI40" i="17"/>
  <c r="AI39" i="17"/>
  <c r="AI38" i="17"/>
  <c r="AI37" i="17"/>
  <c r="AI36" i="17"/>
  <c r="AI35" i="17"/>
  <c r="AI34" i="17"/>
  <c r="AI52" i="18"/>
  <c r="AI51" i="18"/>
  <c r="AI50" i="18"/>
  <c r="AI49" i="18"/>
  <c r="AI48" i="18"/>
  <c r="AI47" i="18"/>
  <c r="AI46" i="18"/>
  <c r="AI45" i="18"/>
  <c r="AI44" i="18"/>
  <c r="AI42" i="18"/>
  <c r="AI41" i="18"/>
  <c r="AI40" i="18"/>
  <c r="AI39" i="18"/>
  <c r="AI38" i="18"/>
  <c r="AI37" i="18"/>
  <c r="AI36" i="18"/>
  <c r="AI35" i="18"/>
  <c r="AI34" i="18"/>
  <c r="AI52" i="19"/>
  <c r="AI51" i="19"/>
  <c r="AI50" i="19"/>
  <c r="AI49" i="19"/>
  <c r="AI48" i="19"/>
  <c r="AI47" i="19"/>
  <c r="AI46" i="19"/>
  <c r="AI45" i="19"/>
  <c r="AI44" i="19"/>
  <c r="AI42" i="19"/>
  <c r="AI41" i="19"/>
  <c r="AI40" i="19"/>
  <c r="AI39" i="19"/>
  <c r="AI38" i="19"/>
  <c r="AI37" i="19"/>
  <c r="AI36" i="19"/>
  <c r="AI35" i="19"/>
  <c r="AI34" i="19"/>
  <c r="AI52" i="22"/>
  <c r="AI51" i="22"/>
  <c r="AI50" i="22"/>
  <c r="AI49" i="22"/>
  <c r="AI48" i="22"/>
  <c r="AI47" i="22"/>
  <c r="AI46" i="22"/>
  <c r="AI45" i="22"/>
  <c r="AI44" i="22"/>
  <c r="AI42" i="22"/>
  <c r="AI41" i="22"/>
  <c r="AI40" i="22"/>
  <c r="AI39" i="22"/>
  <c r="AI38" i="22"/>
  <c r="AI37" i="22"/>
  <c r="AI36" i="22"/>
  <c r="AI35" i="22"/>
  <c r="AI34" i="22"/>
  <c r="AI52" i="24"/>
  <c r="AI51" i="24"/>
  <c r="AI50" i="24"/>
  <c r="AI49" i="24"/>
  <c r="AI48" i="24"/>
  <c r="AI47" i="24"/>
  <c r="AI46" i="24"/>
  <c r="AI45" i="24"/>
  <c r="AI44" i="24"/>
  <c r="AI42" i="24"/>
  <c r="AI41" i="24"/>
  <c r="AI40" i="24"/>
  <c r="AI39" i="24"/>
  <c r="AI38" i="24"/>
  <c r="AI37" i="24"/>
  <c r="AI36" i="24"/>
  <c r="AI35" i="24"/>
  <c r="AI34" i="24"/>
  <c r="AI52" i="27"/>
  <c r="AI51" i="27"/>
  <c r="AI50" i="27"/>
  <c r="AI49" i="27"/>
  <c r="AI48" i="27"/>
  <c r="AI47" i="27"/>
  <c r="AI46" i="27"/>
  <c r="AI45" i="27"/>
  <c r="AI44" i="27"/>
  <c r="AI42" i="27"/>
  <c r="AI41" i="27"/>
  <c r="AI40" i="27"/>
  <c r="AI39" i="27"/>
  <c r="AI38" i="27"/>
  <c r="AI37" i="27"/>
  <c r="AI36" i="27"/>
  <c r="AI35" i="27"/>
  <c r="AI34" i="27"/>
  <c r="AI52" i="28"/>
  <c r="AI51" i="28"/>
  <c r="AI50" i="28"/>
  <c r="AI49" i="28"/>
  <c r="AI48" i="28"/>
  <c r="AI47" i="28"/>
  <c r="AI46" i="28"/>
  <c r="AI45" i="28"/>
  <c r="AI44" i="28"/>
  <c r="AI42" i="28"/>
  <c r="AI41" i="28"/>
  <c r="AI40" i="28"/>
  <c r="AI39" i="28"/>
  <c r="AI38" i="28"/>
  <c r="AI37" i="28"/>
  <c r="AI36" i="28"/>
  <c r="AI35" i="28"/>
  <c r="AI34" i="28"/>
  <c r="AI52" i="29"/>
  <c r="AI51" i="29"/>
  <c r="AI50" i="29"/>
  <c r="AI49" i="29"/>
  <c r="AI48" i="29"/>
  <c r="AI47" i="29"/>
  <c r="AI46" i="29"/>
  <c r="AI45" i="29"/>
  <c r="AI44" i="29"/>
  <c r="AI42" i="29"/>
  <c r="AI41" i="29"/>
  <c r="AI40" i="29"/>
  <c r="AI39" i="29"/>
  <c r="AI38" i="29"/>
  <c r="AI37" i="29"/>
  <c r="AI36" i="29"/>
  <c r="AI35" i="29"/>
  <c r="AI34" i="29"/>
  <c r="AI52" i="30"/>
  <c r="AI51" i="30"/>
  <c r="AI50" i="30"/>
  <c r="AI49" i="30"/>
  <c r="AI48" i="30"/>
  <c r="AI47" i="30"/>
  <c r="AI46" i="30"/>
  <c r="AI45" i="30"/>
  <c r="AI44" i="30"/>
  <c r="AI42" i="30"/>
  <c r="AI41" i="30"/>
  <c r="AI40" i="30"/>
  <c r="AI39" i="30"/>
  <c r="AI38" i="30"/>
  <c r="AI37" i="30"/>
  <c r="AI36" i="30"/>
  <c r="AI35" i="30"/>
  <c r="AI34" i="30"/>
  <c r="AI52" i="31"/>
  <c r="AI51" i="31"/>
  <c r="AI50" i="31"/>
  <c r="AI49" i="31"/>
  <c r="AI48" i="31"/>
  <c r="AI47" i="31"/>
  <c r="AI46" i="31"/>
  <c r="AI45" i="31"/>
  <c r="AI44" i="31"/>
  <c r="AI42" i="31"/>
  <c r="AI41" i="31"/>
  <c r="AI40" i="31"/>
  <c r="AI39" i="31"/>
  <c r="AI38" i="31"/>
  <c r="AI37" i="31"/>
  <c r="AI36" i="31"/>
  <c r="AI35" i="31"/>
  <c r="AI34" i="31"/>
  <c r="AI52" i="32"/>
  <c r="AI51" i="32"/>
  <c r="AI50" i="32"/>
  <c r="AI49" i="32"/>
  <c r="AI48" i="32"/>
  <c r="AI47" i="32"/>
  <c r="AI46" i="32"/>
  <c r="AI45" i="32"/>
  <c r="AI44" i="32"/>
  <c r="AI42" i="32"/>
  <c r="AI41" i="32"/>
  <c r="AI40" i="32"/>
  <c r="AI39" i="32"/>
  <c r="AI38" i="32"/>
  <c r="AI37" i="32"/>
  <c r="AI36" i="32"/>
  <c r="AI35" i="32"/>
  <c r="AI34" i="32"/>
  <c r="AI52" i="33"/>
  <c r="AI51" i="33"/>
  <c r="AI50" i="33"/>
  <c r="AI49" i="33"/>
  <c r="AI48" i="33"/>
  <c r="AI47" i="33"/>
  <c r="AI46" i="33"/>
  <c r="AI45" i="33"/>
  <c r="AI44" i="33"/>
  <c r="AI42" i="33"/>
  <c r="AI41" i="33"/>
  <c r="AI40" i="33"/>
  <c r="AI39" i="33"/>
  <c r="AI38" i="33"/>
  <c r="AI37" i="33"/>
  <c r="AI36" i="33"/>
  <c r="AI35" i="33"/>
  <c r="AI34" i="33"/>
  <c r="AI52" i="34"/>
  <c r="AI51" i="34"/>
  <c r="AI50" i="34"/>
  <c r="AI49" i="34"/>
  <c r="AI48" i="34"/>
  <c r="AI47" i="34"/>
  <c r="AI46" i="34"/>
  <c r="AI45" i="34"/>
  <c r="AI44" i="34"/>
  <c r="AI42" i="34"/>
  <c r="AI41" i="34"/>
  <c r="AI40" i="34"/>
  <c r="AI39" i="34"/>
  <c r="AI38" i="34"/>
  <c r="AI37" i="34"/>
  <c r="AI36" i="34"/>
  <c r="AI35" i="34"/>
  <c r="AI34" i="34"/>
  <c r="E16" i="17" l="1" a="1"/>
  <c r="E16" i="17" s="1"/>
  <c r="F16" i="17" a="1"/>
  <c r="F16" i="17" s="1"/>
  <c r="G16" i="17" a="1"/>
  <c r="G16" i="17" s="1"/>
  <c r="H16" i="17" a="1"/>
  <c r="H16" i="17" s="1"/>
  <c r="I16" i="17" a="1"/>
  <c r="I16" i="17" s="1"/>
  <c r="J16" i="17" a="1"/>
  <c r="J16" i="17" s="1"/>
  <c r="K16" i="17" a="1"/>
  <c r="K16" i="17" s="1"/>
  <c r="L16" i="17" a="1"/>
  <c r="L16" i="17" s="1"/>
  <c r="M16" i="17" a="1"/>
  <c r="M16" i="17" s="1"/>
  <c r="N16" i="17" a="1"/>
  <c r="N16" i="17" s="1"/>
  <c r="O16" i="17" a="1"/>
  <c r="O16" i="17" s="1"/>
  <c r="P16" i="17" a="1"/>
  <c r="P16" i="17" s="1"/>
  <c r="Q16" i="17" a="1"/>
  <c r="Q16" i="17" s="1"/>
  <c r="R16" i="17" a="1"/>
  <c r="R16" i="17" s="1"/>
  <c r="S16" i="17" a="1"/>
  <c r="S16" i="17" s="1"/>
  <c r="T16" i="17" a="1"/>
  <c r="T16" i="17" s="1"/>
  <c r="U16" i="17" a="1"/>
  <c r="U16" i="17" s="1"/>
  <c r="V16" i="17" a="1"/>
  <c r="V16" i="17" s="1"/>
  <c r="W16" i="17" a="1"/>
  <c r="W16" i="17" s="1"/>
  <c r="X16" i="17" a="1"/>
  <c r="X16" i="17" s="1"/>
  <c r="Y16" i="17" a="1"/>
  <c r="Y16" i="17" s="1"/>
  <c r="Z16" i="17" a="1"/>
  <c r="Z16" i="17" s="1"/>
  <c r="AA16" i="17" a="1"/>
  <c r="AA16" i="17" s="1"/>
  <c r="AB16" i="17" a="1"/>
  <c r="AB16" i="17" s="1"/>
  <c r="AC16" i="17" a="1"/>
  <c r="AC16" i="17" s="1"/>
  <c r="AD16" i="17" a="1"/>
  <c r="AD16" i="17" s="1"/>
  <c r="AE16" i="17" a="1"/>
  <c r="AE16" i="17"/>
  <c r="AF16" i="17" a="1"/>
  <c r="AF16" i="17" s="1"/>
  <c r="AG16" i="17" a="1"/>
  <c r="AG16" i="17" s="1"/>
  <c r="E16" i="18" a="1"/>
  <c r="E16" i="18" s="1"/>
  <c r="F16" i="18" a="1"/>
  <c r="F16" i="18" s="1"/>
  <c r="G16" i="18" a="1"/>
  <c r="G16" i="18" s="1"/>
  <c r="H16" i="18" a="1"/>
  <c r="H16" i="18" s="1"/>
  <c r="I16" i="18" a="1"/>
  <c r="I16" i="18" s="1"/>
  <c r="J16" i="18" a="1"/>
  <c r="J16" i="18" s="1"/>
  <c r="K16" i="18" a="1"/>
  <c r="K16" i="18" s="1"/>
  <c r="L16" i="18" a="1"/>
  <c r="L16" i="18" s="1"/>
  <c r="M16" i="18" a="1"/>
  <c r="M16" i="18" s="1"/>
  <c r="N16" i="18" a="1"/>
  <c r="N16" i="18" s="1"/>
  <c r="O16" i="18" a="1"/>
  <c r="O16" i="18" s="1"/>
  <c r="P16" i="18" a="1"/>
  <c r="P16" i="18" s="1"/>
  <c r="Q16" i="18" a="1"/>
  <c r="Q16" i="18" s="1"/>
  <c r="R16" i="18" a="1"/>
  <c r="R16" i="18" s="1"/>
  <c r="S16" i="18" a="1"/>
  <c r="S16" i="18" s="1"/>
  <c r="T16" i="18" a="1"/>
  <c r="T16" i="18" s="1"/>
  <c r="U16" i="18" a="1"/>
  <c r="U16" i="18" s="1"/>
  <c r="V16" i="18" a="1"/>
  <c r="V16" i="18" s="1"/>
  <c r="W16" i="18" a="1"/>
  <c r="W16" i="18" s="1"/>
  <c r="X16" i="18" a="1"/>
  <c r="X16" i="18" s="1"/>
  <c r="Y16" i="18" a="1"/>
  <c r="Y16" i="18" s="1"/>
  <c r="Z16" i="18" a="1"/>
  <c r="Z16" i="18" s="1"/>
  <c r="AA16" i="18" a="1"/>
  <c r="AA16" i="18" s="1"/>
  <c r="AB16" i="18" a="1"/>
  <c r="AB16" i="18" s="1"/>
  <c r="AC16" i="18" a="1"/>
  <c r="AC16" i="18" s="1"/>
  <c r="AD16" i="18" a="1"/>
  <c r="AD16" i="18" s="1"/>
  <c r="AE16" i="18" a="1"/>
  <c r="AE16" i="18" s="1"/>
  <c r="AF16" i="18" a="1"/>
  <c r="AF16" i="18" s="1"/>
  <c r="AG16" i="18" a="1"/>
  <c r="AG16" i="18" s="1"/>
  <c r="E16" i="19" a="1"/>
  <c r="E16" i="19" s="1"/>
  <c r="F16" i="19" a="1"/>
  <c r="F16" i="19" s="1"/>
  <c r="G16" i="19" a="1"/>
  <c r="G16" i="19" s="1"/>
  <c r="H16" i="19" a="1"/>
  <c r="H16" i="19" s="1"/>
  <c r="I16" i="19" a="1"/>
  <c r="I16" i="19" s="1"/>
  <c r="J16" i="19" a="1"/>
  <c r="J16" i="19" s="1"/>
  <c r="K16" i="19" a="1"/>
  <c r="K16" i="19" s="1"/>
  <c r="L16" i="19" a="1"/>
  <c r="L16" i="19" s="1"/>
  <c r="M16" i="19" a="1"/>
  <c r="M16" i="19" s="1"/>
  <c r="N16" i="19" a="1"/>
  <c r="N16" i="19" s="1"/>
  <c r="O16" i="19" a="1"/>
  <c r="O16" i="19" s="1"/>
  <c r="P16" i="19" a="1"/>
  <c r="P16" i="19" s="1"/>
  <c r="Q16" i="19" a="1"/>
  <c r="Q16" i="19" s="1"/>
  <c r="R16" i="19" a="1"/>
  <c r="R16" i="19" s="1"/>
  <c r="S16" i="19" a="1"/>
  <c r="S16" i="19" s="1"/>
  <c r="T16" i="19" a="1"/>
  <c r="T16" i="19" s="1"/>
  <c r="U16" i="19" a="1"/>
  <c r="U16" i="19" s="1"/>
  <c r="V16" i="19" a="1"/>
  <c r="V16" i="19" s="1"/>
  <c r="W16" i="19" a="1"/>
  <c r="W16" i="19" s="1"/>
  <c r="X16" i="19" a="1"/>
  <c r="X16" i="19" s="1"/>
  <c r="Y16" i="19" a="1"/>
  <c r="Y16" i="19" s="1"/>
  <c r="Z16" i="19" a="1"/>
  <c r="Z16" i="19" s="1"/>
  <c r="AA16" i="19" a="1"/>
  <c r="AA16" i="19" s="1"/>
  <c r="AB16" i="19" a="1"/>
  <c r="AB16" i="19" s="1"/>
  <c r="AC16" i="19" a="1"/>
  <c r="AC16" i="19" s="1"/>
  <c r="AD16" i="19" a="1"/>
  <c r="AD16" i="19" s="1"/>
  <c r="AE16" i="19" a="1"/>
  <c r="AE16" i="19" s="1"/>
  <c r="AF16" i="19" a="1"/>
  <c r="AF16" i="19" s="1"/>
  <c r="AG16" i="19" a="1"/>
  <c r="AG16" i="19" s="1"/>
  <c r="E16" i="22" a="1"/>
  <c r="E16" i="22" s="1"/>
  <c r="F16" i="22" a="1"/>
  <c r="F16" i="22" s="1"/>
  <c r="G16" i="22" a="1"/>
  <c r="G16" i="22" s="1"/>
  <c r="H16" i="22" a="1"/>
  <c r="H16" i="22" s="1"/>
  <c r="I16" i="22" a="1"/>
  <c r="I16" i="22" s="1"/>
  <c r="J16" i="22" a="1"/>
  <c r="J16" i="22" s="1"/>
  <c r="K16" i="22" a="1"/>
  <c r="K16" i="22" s="1"/>
  <c r="L16" i="22" a="1"/>
  <c r="L16" i="22" s="1"/>
  <c r="M16" i="22" a="1"/>
  <c r="M16" i="22" s="1"/>
  <c r="N16" i="22" a="1"/>
  <c r="N16" i="22" s="1"/>
  <c r="O16" i="22" a="1"/>
  <c r="O16" i="22" s="1"/>
  <c r="P16" i="22" a="1"/>
  <c r="P16" i="22" s="1"/>
  <c r="Q16" i="22" a="1"/>
  <c r="Q16" i="22" s="1"/>
  <c r="R16" i="22" a="1"/>
  <c r="R16" i="22" s="1"/>
  <c r="S16" i="22" a="1"/>
  <c r="S16" i="22" s="1"/>
  <c r="T16" i="22" a="1"/>
  <c r="T16" i="22" s="1"/>
  <c r="U16" i="22" a="1"/>
  <c r="U16" i="22" s="1"/>
  <c r="V16" i="22" a="1"/>
  <c r="V16" i="22" s="1"/>
  <c r="W16" i="22" a="1"/>
  <c r="W16" i="22" s="1"/>
  <c r="X16" i="22" a="1"/>
  <c r="X16" i="22" s="1"/>
  <c r="Y16" i="22" a="1"/>
  <c r="Y16" i="22" s="1"/>
  <c r="Z16" i="22" a="1"/>
  <c r="Z16" i="22" s="1"/>
  <c r="AA16" i="22" a="1"/>
  <c r="AA16" i="22" s="1"/>
  <c r="AB16" i="22" a="1"/>
  <c r="AB16" i="22" s="1"/>
  <c r="AC16" i="22" a="1"/>
  <c r="AC16" i="22" s="1"/>
  <c r="AD16" i="22" a="1"/>
  <c r="AD16" i="22" s="1"/>
  <c r="AE16" i="22" a="1"/>
  <c r="AE16" i="22" s="1"/>
  <c r="AF16" i="22" a="1"/>
  <c r="AF16" i="22" s="1"/>
  <c r="AG16" i="22" a="1"/>
  <c r="AG16" i="22" s="1"/>
  <c r="E16" i="24" a="1"/>
  <c r="E16" i="24" s="1"/>
  <c r="F16" i="24" a="1"/>
  <c r="F16" i="24" s="1"/>
  <c r="G16" i="24" a="1"/>
  <c r="G16" i="24" s="1"/>
  <c r="H16" i="24" a="1"/>
  <c r="H16" i="24" s="1"/>
  <c r="I16" i="24" a="1"/>
  <c r="I16" i="24" s="1"/>
  <c r="J16" i="24" a="1"/>
  <c r="J16" i="24" s="1"/>
  <c r="K16" i="24" a="1"/>
  <c r="K16" i="24" s="1"/>
  <c r="L16" i="24" a="1"/>
  <c r="L16" i="24" s="1"/>
  <c r="M16" i="24" a="1"/>
  <c r="M16" i="24" s="1"/>
  <c r="N16" i="24" a="1"/>
  <c r="N16" i="24" s="1"/>
  <c r="O16" i="24" a="1"/>
  <c r="O16" i="24" s="1"/>
  <c r="P16" i="24" a="1"/>
  <c r="P16" i="24" s="1"/>
  <c r="Q16" i="24" a="1"/>
  <c r="Q16" i="24" s="1"/>
  <c r="R16" i="24" a="1"/>
  <c r="R16" i="24" s="1"/>
  <c r="S16" i="24" a="1"/>
  <c r="S16" i="24" s="1"/>
  <c r="T16" i="24" a="1"/>
  <c r="T16" i="24" s="1"/>
  <c r="U16" i="24" a="1"/>
  <c r="U16" i="24" s="1"/>
  <c r="V16" i="24" a="1"/>
  <c r="V16" i="24" s="1"/>
  <c r="W16" i="24" a="1"/>
  <c r="W16" i="24" s="1"/>
  <c r="X16" i="24" a="1"/>
  <c r="X16" i="24" s="1"/>
  <c r="Y16" i="24" a="1"/>
  <c r="Y16" i="24" s="1"/>
  <c r="Z16" i="24" a="1"/>
  <c r="Z16" i="24" s="1"/>
  <c r="AA16" i="24" a="1"/>
  <c r="AA16" i="24" s="1"/>
  <c r="AB16" i="24" a="1"/>
  <c r="AB16" i="24" s="1"/>
  <c r="AC16" i="24" a="1"/>
  <c r="AC16" i="24" s="1"/>
  <c r="AD16" i="24" a="1"/>
  <c r="AD16" i="24" s="1"/>
  <c r="AE16" i="24" a="1"/>
  <c r="AE16" i="24" s="1"/>
  <c r="AF16" i="24" a="1"/>
  <c r="AF16" i="24" s="1"/>
  <c r="AG16" i="24" a="1"/>
  <c r="AG16" i="24" s="1"/>
  <c r="E16" i="27" a="1"/>
  <c r="E16" i="27" s="1"/>
  <c r="F16" i="27" a="1"/>
  <c r="F16" i="27" s="1"/>
  <c r="G16" i="27" a="1"/>
  <c r="G16" i="27" s="1"/>
  <c r="H16" i="27" a="1"/>
  <c r="H16" i="27" s="1"/>
  <c r="I16" i="27" a="1"/>
  <c r="I16" i="27" s="1"/>
  <c r="J16" i="27" a="1"/>
  <c r="J16" i="27" s="1"/>
  <c r="K16" i="27" a="1"/>
  <c r="K16" i="27"/>
  <c r="L16" i="27" a="1"/>
  <c r="L16" i="27" s="1"/>
  <c r="M16" i="27" a="1"/>
  <c r="M16" i="27" s="1"/>
  <c r="N16" i="27" a="1"/>
  <c r="N16" i="27" s="1"/>
  <c r="O16" i="27" a="1"/>
  <c r="O16" i="27" s="1"/>
  <c r="P16" i="27" a="1"/>
  <c r="P16" i="27" s="1"/>
  <c r="Q16" i="27" a="1"/>
  <c r="Q16" i="27" s="1"/>
  <c r="R16" i="27" a="1"/>
  <c r="R16" i="27" s="1"/>
  <c r="S16" i="27" a="1"/>
  <c r="S16" i="27" s="1"/>
  <c r="T16" i="27" a="1"/>
  <c r="T16" i="27" s="1"/>
  <c r="U16" i="27" a="1"/>
  <c r="U16" i="27" s="1"/>
  <c r="V16" i="27" a="1"/>
  <c r="V16" i="27" s="1"/>
  <c r="W16" i="27" a="1"/>
  <c r="W16" i="27" s="1"/>
  <c r="X16" i="27" a="1"/>
  <c r="X16" i="27" s="1"/>
  <c r="Y16" i="27" a="1"/>
  <c r="Y16" i="27" s="1"/>
  <c r="Z16" i="27" a="1"/>
  <c r="Z16" i="27" s="1"/>
  <c r="AA16" i="27" a="1"/>
  <c r="AA16" i="27" s="1"/>
  <c r="AB16" i="27" a="1"/>
  <c r="AB16" i="27" s="1"/>
  <c r="AC16" i="27" a="1"/>
  <c r="AC16" i="27" s="1"/>
  <c r="AD16" i="27" a="1"/>
  <c r="AD16" i="27" s="1"/>
  <c r="AE16" i="27" a="1"/>
  <c r="AE16" i="27" s="1"/>
  <c r="AF16" i="27" a="1"/>
  <c r="AF16" i="27" s="1"/>
  <c r="AG16" i="27" a="1"/>
  <c r="AG16" i="27" s="1"/>
  <c r="E16" i="26" a="1"/>
  <c r="E16" i="26" s="1"/>
  <c r="F16" i="26" a="1"/>
  <c r="F16" i="26" s="1"/>
  <c r="F28" i="26" s="1"/>
  <c r="G16" i="26" a="1"/>
  <c r="G16" i="26" s="1"/>
  <c r="G28" i="26" s="1"/>
  <c r="H16" i="26" a="1"/>
  <c r="H16" i="26" s="1"/>
  <c r="I16" i="26" a="1"/>
  <c r="I16" i="26" s="1"/>
  <c r="J16" i="26" a="1"/>
  <c r="J16" i="26" s="1"/>
  <c r="K16" i="26" a="1"/>
  <c r="K16" i="26" s="1"/>
  <c r="L16" i="26" a="1"/>
  <c r="L16" i="26" s="1"/>
  <c r="M16" i="26" a="1"/>
  <c r="M16" i="26" s="1"/>
  <c r="N16" i="26" a="1"/>
  <c r="N16" i="26" s="1"/>
  <c r="O16" i="26" a="1"/>
  <c r="O16" i="26" s="1"/>
  <c r="P16" i="26" a="1"/>
  <c r="P16" i="26" s="1"/>
  <c r="Q16" i="26" a="1"/>
  <c r="Q16" i="26" s="1"/>
  <c r="R16" i="26" a="1"/>
  <c r="R16" i="26" s="1"/>
  <c r="S16" i="26" a="1"/>
  <c r="S16" i="26" s="1"/>
  <c r="T16" i="26" a="1"/>
  <c r="T16" i="26" s="1"/>
  <c r="U16" i="26" a="1"/>
  <c r="U16" i="26" s="1"/>
  <c r="V16" i="26" a="1"/>
  <c r="V16" i="26" s="1"/>
  <c r="W16" i="26" a="1"/>
  <c r="W16" i="26" s="1"/>
  <c r="X16" i="26" a="1"/>
  <c r="X16" i="26" s="1"/>
  <c r="Y16" i="26" a="1"/>
  <c r="Y16" i="26" s="1"/>
  <c r="Z16" i="26" a="1"/>
  <c r="Z16" i="26" s="1"/>
  <c r="AA16" i="26" a="1"/>
  <c r="AA16" i="26" s="1"/>
  <c r="AB16" i="26" a="1"/>
  <c r="AB16" i="26" s="1"/>
  <c r="AC16" i="26" a="1"/>
  <c r="AC16" i="26" s="1"/>
  <c r="AD16" i="26" a="1"/>
  <c r="AD16" i="26" s="1"/>
  <c r="AE16" i="26" a="1"/>
  <c r="AE16" i="26" s="1"/>
  <c r="AF16" i="26" a="1"/>
  <c r="AF16" i="26" s="1"/>
  <c r="AG16" i="26" a="1"/>
  <c r="AG16" i="26" s="1"/>
  <c r="E16" i="28" a="1"/>
  <c r="E16" i="28" s="1"/>
  <c r="F16" i="28" a="1"/>
  <c r="F16" i="28" s="1"/>
  <c r="G16" i="28" a="1"/>
  <c r="G16" i="28" s="1"/>
  <c r="H16" i="28" a="1"/>
  <c r="H16" i="28" s="1"/>
  <c r="I16" i="28" a="1"/>
  <c r="I16" i="28" s="1"/>
  <c r="J16" i="28" a="1"/>
  <c r="J16" i="28" s="1"/>
  <c r="K16" i="28" a="1"/>
  <c r="K16" i="28" s="1"/>
  <c r="L16" i="28" a="1"/>
  <c r="L16" i="28" s="1"/>
  <c r="M16" i="28" a="1"/>
  <c r="M16" i="28" s="1"/>
  <c r="N16" i="28" a="1"/>
  <c r="N16" i="28" s="1"/>
  <c r="O16" i="28" a="1"/>
  <c r="O16" i="28" s="1"/>
  <c r="P16" i="28" a="1"/>
  <c r="P16" i="28" s="1"/>
  <c r="Q16" i="28" a="1"/>
  <c r="Q16" i="28" s="1"/>
  <c r="R16" i="28" a="1"/>
  <c r="R16" i="28" s="1"/>
  <c r="S16" i="28" a="1"/>
  <c r="S16" i="28" s="1"/>
  <c r="T16" i="28" a="1"/>
  <c r="T16" i="28" s="1"/>
  <c r="U16" i="28" a="1"/>
  <c r="U16" i="28" s="1"/>
  <c r="V16" i="28" a="1"/>
  <c r="V16" i="28" s="1"/>
  <c r="W16" i="28" a="1"/>
  <c r="W16" i="28" s="1"/>
  <c r="X16" i="28" a="1"/>
  <c r="X16" i="28" s="1"/>
  <c r="Y16" i="28" a="1"/>
  <c r="Y16" i="28" s="1"/>
  <c r="Z16" i="28" a="1"/>
  <c r="Z16" i="28" s="1"/>
  <c r="AA16" i="28" a="1"/>
  <c r="AA16" i="28" s="1"/>
  <c r="AB16" i="28" a="1"/>
  <c r="AB16" i="28" s="1"/>
  <c r="AC16" i="28" a="1"/>
  <c r="AC16" i="28" s="1"/>
  <c r="AD16" i="28" a="1"/>
  <c r="AD16" i="28" s="1"/>
  <c r="AE16" i="28" a="1"/>
  <c r="AE16" i="28" s="1"/>
  <c r="AF16" i="28" a="1"/>
  <c r="AF16" i="28"/>
  <c r="AG16" i="28" a="1"/>
  <c r="AG16" i="28" s="1"/>
  <c r="E16" i="29" a="1"/>
  <c r="E16" i="29" s="1"/>
  <c r="F16" i="29" a="1"/>
  <c r="F16" i="29" s="1"/>
  <c r="G16" i="29" a="1"/>
  <c r="G16" i="29" s="1"/>
  <c r="H16" i="29" a="1"/>
  <c r="H16" i="29" s="1"/>
  <c r="I16" i="29" a="1"/>
  <c r="I16" i="29" s="1"/>
  <c r="J16" i="29" a="1"/>
  <c r="J16" i="29" s="1"/>
  <c r="K16" i="29" a="1"/>
  <c r="K16" i="29" s="1"/>
  <c r="L16" i="29" a="1"/>
  <c r="L16" i="29"/>
  <c r="M16" i="29" a="1"/>
  <c r="M16" i="29" s="1"/>
  <c r="N16" i="29" a="1"/>
  <c r="N16" i="29" s="1"/>
  <c r="O16" i="29" a="1"/>
  <c r="O16" i="29" s="1"/>
  <c r="P16" i="29" a="1"/>
  <c r="P16" i="29" s="1"/>
  <c r="Q16" i="29" a="1"/>
  <c r="Q16" i="29" s="1"/>
  <c r="R16" i="29" a="1"/>
  <c r="R16" i="29" s="1"/>
  <c r="S16" i="29" a="1"/>
  <c r="S16" i="29" s="1"/>
  <c r="T16" i="29" a="1"/>
  <c r="T16" i="29" s="1"/>
  <c r="U16" i="29" a="1"/>
  <c r="U16" i="29" s="1"/>
  <c r="V16" i="29" a="1"/>
  <c r="V16" i="29" s="1"/>
  <c r="W16" i="29" a="1"/>
  <c r="W16" i="29" s="1"/>
  <c r="X16" i="29" a="1"/>
  <c r="X16" i="29" s="1"/>
  <c r="Y16" i="29" a="1"/>
  <c r="Y16" i="29" s="1"/>
  <c r="Z16" i="29" a="1"/>
  <c r="Z16" i="29" s="1"/>
  <c r="AA16" i="29" a="1"/>
  <c r="AA16" i="29" s="1"/>
  <c r="AB16" i="29" a="1"/>
  <c r="AB16" i="29" s="1"/>
  <c r="AC16" i="29" a="1"/>
  <c r="AC16" i="29" s="1"/>
  <c r="AD16" i="29" a="1"/>
  <c r="AD16" i="29" s="1"/>
  <c r="AE16" i="29" a="1"/>
  <c r="AE16" i="29" s="1"/>
  <c r="AF16" i="29" a="1"/>
  <c r="AF16" i="29" s="1"/>
  <c r="AG16" i="29" a="1"/>
  <c r="AG16" i="29" s="1"/>
  <c r="E16" i="30" a="1"/>
  <c r="E16" i="30" s="1"/>
  <c r="F16" i="30" a="1"/>
  <c r="F16" i="30" s="1"/>
  <c r="G16" i="30" a="1"/>
  <c r="G16" i="30" s="1"/>
  <c r="H16" i="30" a="1"/>
  <c r="H16" i="30" s="1"/>
  <c r="I16" i="30" a="1"/>
  <c r="I16" i="30" s="1"/>
  <c r="J16" i="30" a="1"/>
  <c r="J16" i="30" s="1"/>
  <c r="K16" i="30" a="1"/>
  <c r="K16" i="30" s="1"/>
  <c r="L16" i="30" a="1"/>
  <c r="L16" i="30" s="1"/>
  <c r="M16" i="30" a="1"/>
  <c r="M16" i="30" s="1"/>
  <c r="N16" i="30" a="1"/>
  <c r="N16" i="30" s="1"/>
  <c r="O16" i="30" a="1"/>
  <c r="O16" i="30" s="1"/>
  <c r="P16" i="30" a="1"/>
  <c r="P16" i="30" s="1"/>
  <c r="Q16" i="30" a="1"/>
  <c r="Q16" i="30" s="1"/>
  <c r="R16" i="30" a="1"/>
  <c r="R16" i="30" s="1"/>
  <c r="S16" i="30" a="1"/>
  <c r="S16" i="30" s="1"/>
  <c r="T16" i="30" a="1"/>
  <c r="T16" i="30" s="1"/>
  <c r="U16" i="30" a="1"/>
  <c r="U16" i="30" s="1"/>
  <c r="V16" i="30" a="1"/>
  <c r="V16" i="30" s="1"/>
  <c r="W16" i="30" a="1"/>
  <c r="W16" i="30" s="1"/>
  <c r="X16" i="30" a="1"/>
  <c r="X16" i="30" s="1"/>
  <c r="Y16" i="30" a="1"/>
  <c r="Y16" i="30" s="1"/>
  <c r="Z16" i="30" a="1"/>
  <c r="Z16" i="30" s="1"/>
  <c r="AA16" i="30" a="1"/>
  <c r="AA16" i="30" s="1"/>
  <c r="AB16" i="30" a="1"/>
  <c r="AB16" i="30" s="1"/>
  <c r="AC16" i="30" a="1"/>
  <c r="AC16" i="30" s="1"/>
  <c r="AD16" i="30" a="1"/>
  <c r="AD16" i="30" s="1"/>
  <c r="AE16" i="30" a="1"/>
  <c r="AE16" i="30" s="1"/>
  <c r="AF16" i="30" a="1"/>
  <c r="AF16" i="30" s="1"/>
  <c r="AG16" i="30" a="1"/>
  <c r="AG16" i="30" s="1"/>
  <c r="E16" i="31" a="1"/>
  <c r="E16" i="31" s="1"/>
  <c r="F16" i="31" a="1"/>
  <c r="F16" i="31" s="1"/>
  <c r="G16" i="31" a="1"/>
  <c r="G16" i="31" s="1"/>
  <c r="H16" i="31" a="1"/>
  <c r="H16" i="31" s="1"/>
  <c r="I16" i="31" a="1"/>
  <c r="I16" i="31" s="1"/>
  <c r="J16" i="31" a="1"/>
  <c r="J16" i="31" s="1"/>
  <c r="K16" i="31" a="1"/>
  <c r="K16" i="31" s="1"/>
  <c r="L16" i="31" a="1"/>
  <c r="L16" i="31" s="1"/>
  <c r="M16" i="31" a="1"/>
  <c r="M16" i="31" s="1"/>
  <c r="N16" i="31" a="1"/>
  <c r="N16" i="31" s="1"/>
  <c r="O16" i="31" a="1"/>
  <c r="O16" i="31" s="1"/>
  <c r="P16" i="31" a="1"/>
  <c r="P16" i="31" s="1"/>
  <c r="Q16" i="31" a="1"/>
  <c r="Q16" i="31" s="1"/>
  <c r="R16" i="31" a="1"/>
  <c r="R16" i="31" s="1"/>
  <c r="S16" i="31" a="1"/>
  <c r="S16" i="31" s="1"/>
  <c r="T16" i="31" a="1"/>
  <c r="T16" i="31" s="1"/>
  <c r="U16" i="31" a="1"/>
  <c r="U16" i="31" s="1"/>
  <c r="V16" i="31" a="1"/>
  <c r="V16" i="31" s="1"/>
  <c r="W16" i="31" a="1"/>
  <c r="W16" i="31" s="1"/>
  <c r="X16" i="31" a="1"/>
  <c r="X16" i="31" s="1"/>
  <c r="Y16" i="31" a="1"/>
  <c r="Y16" i="31" s="1"/>
  <c r="Z16" i="31" a="1"/>
  <c r="Z16" i="31" s="1"/>
  <c r="AA16" i="31" a="1"/>
  <c r="AA16" i="31" s="1"/>
  <c r="AB16" i="31" a="1"/>
  <c r="AB16" i="31" s="1"/>
  <c r="AC16" i="31" a="1"/>
  <c r="AC16" i="31" s="1"/>
  <c r="AD16" i="31" a="1"/>
  <c r="AD16" i="31" s="1"/>
  <c r="AE16" i="31" a="1"/>
  <c r="AE16" i="31" s="1"/>
  <c r="AF16" i="31" a="1"/>
  <c r="AF16" i="31" s="1"/>
  <c r="AG16" i="31" a="1"/>
  <c r="AG16" i="31" s="1"/>
  <c r="E16" i="32" a="1"/>
  <c r="E16" i="32" s="1"/>
  <c r="F16" i="32" a="1"/>
  <c r="F16" i="32" s="1"/>
  <c r="G16" i="32" a="1"/>
  <c r="G16" i="32" s="1"/>
  <c r="H16" i="32" a="1"/>
  <c r="H16" i="32" s="1"/>
  <c r="I16" i="32" a="1"/>
  <c r="I16" i="32" s="1"/>
  <c r="J16" i="32" a="1"/>
  <c r="J16" i="32" s="1"/>
  <c r="K16" i="32" a="1"/>
  <c r="K16" i="32" s="1"/>
  <c r="L16" i="32" a="1"/>
  <c r="L16" i="32" s="1"/>
  <c r="M16" i="32" a="1"/>
  <c r="M16" i="32" s="1"/>
  <c r="N16" i="32" a="1"/>
  <c r="N16" i="32" s="1"/>
  <c r="O16" i="32" a="1"/>
  <c r="O16" i="32" s="1"/>
  <c r="P16" i="32" a="1"/>
  <c r="P16" i="32" s="1"/>
  <c r="Q16" i="32" a="1"/>
  <c r="Q16" i="32" s="1"/>
  <c r="R16" i="32" a="1"/>
  <c r="R16" i="32" s="1"/>
  <c r="S16" i="32" a="1"/>
  <c r="S16" i="32" s="1"/>
  <c r="T16" i="32" a="1"/>
  <c r="T16" i="32" s="1"/>
  <c r="U16" i="32" a="1"/>
  <c r="U16" i="32" s="1"/>
  <c r="V16" i="32" a="1"/>
  <c r="V16" i="32" s="1"/>
  <c r="W16" i="32" a="1"/>
  <c r="W16" i="32" s="1"/>
  <c r="X16" i="32" a="1"/>
  <c r="X16" i="32" s="1"/>
  <c r="Y16" i="32" a="1"/>
  <c r="Y16" i="32" s="1"/>
  <c r="Z16" i="32" a="1"/>
  <c r="Z16" i="32" s="1"/>
  <c r="AA16" i="32" a="1"/>
  <c r="AA16" i="32" s="1"/>
  <c r="AB16" i="32" a="1"/>
  <c r="AB16" i="32" s="1"/>
  <c r="AC16" i="32" a="1"/>
  <c r="AC16" i="32" s="1"/>
  <c r="AD16" i="32" a="1"/>
  <c r="AD16" i="32" s="1"/>
  <c r="AE16" i="32" a="1"/>
  <c r="AE16" i="32" s="1"/>
  <c r="AF16" i="32" a="1"/>
  <c r="AF16" i="32" s="1"/>
  <c r="AG16" i="32" a="1"/>
  <c r="AG16" i="32" s="1"/>
  <c r="E16" i="33" a="1"/>
  <c r="E16" i="33" s="1"/>
  <c r="F16" i="33" a="1"/>
  <c r="F16" i="33" s="1"/>
  <c r="G16" i="33" a="1"/>
  <c r="G16" i="33" s="1"/>
  <c r="H16" i="33" a="1"/>
  <c r="H16" i="33" s="1"/>
  <c r="I16" i="33" a="1"/>
  <c r="I16" i="33" s="1"/>
  <c r="J16" i="33" a="1"/>
  <c r="J16" i="33" s="1"/>
  <c r="K16" i="33" a="1"/>
  <c r="K16" i="33" s="1"/>
  <c r="L16" i="33" a="1"/>
  <c r="L16" i="33" s="1"/>
  <c r="M16" i="33" a="1"/>
  <c r="M16" i="33" s="1"/>
  <c r="N16" i="33" a="1"/>
  <c r="N16" i="33" s="1"/>
  <c r="O16" i="33" a="1"/>
  <c r="O16" i="33" s="1"/>
  <c r="P16" i="33" a="1"/>
  <c r="P16" i="33" s="1"/>
  <c r="Q16" i="33" a="1"/>
  <c r="Q16" i="33" s="1"/>
  <c r="R16" i="33" a="1"/>
  <c r="R16" i="33" s="1"/>
  <c r="S16" i="33" a="1"/>
  <c r="S16" i="33" s="1"/>
  <c r="T16" i="33" a="1"/>
  <c r="T16" i="33" s="1"/>
  <c r="U16" i="33" a="1"/>
  <c r="U16" i="33" s="1"/>
  <c r="V16" i="33" a="1"/>
  <c r="V16" i="33" s="1"/>
  <c r="W16" i="33" a="1"/>
  <c r="W16" i="33" s="1"/>
  <c r="X16" i="33" a="1"/>
  <c r="X16" i="33" s="1"/>
  <c r="Y16" i="33" a="1"/>
  <c r="Y16" i="33" s="1"/>
  <c r="Z16" i="33" a="1"/>
  <c r="Z16" i="33" s="1"/>
  <c r="AA16" i="33" a="1"/>
  <c r="AA16" i="33" s="1"/>
  <c r="AB16" i="33" a="1"/>
  <c r="AB16" i="33" s="1"/>
  <c r="AC16" i="33" a="1"/>
  <c r="AC16" i="33" s="1"/>
  <c r="AD16" i="33" a="1"/>
  <c r="AD16" i="33" s="1"/>
  <c r="AE16" i="33" a="1"/>
  <c r="AE16" i="33" s="1"/>
  <c r="AF16" i="33" a="1"/>
  <c r="AF16" i="33" s="1"/>
  <c r="AG16" i="33" a="1"/>
  <c r="AG16" i="33" s="1"/>
  <c r="E16" i="34" a="1"/>
  <c r="E16" i="34" s="1"/>
  <c r="F16" i="34" a="1"/>
  <c r="F16" i="34" s="1"/>
  <c r="G16" i="34" a="1"/>
  <c r="G16" i="34" s="1"/>
  <c r="H16" i="34" a="1"/>
  <c r="H16" i="34" s="1"/>
  <c r="I16" i="34" a="1"/>
  <c r="I16" i="34" s="1"/>
  <c r="J16" i="34" a="1"/>
  <c r="J16" i="34" s="1"/>
  <c r="K16" i="34" a="1"/>
  <c r="K16" i="34" s="1"/>
  <c r="L16" i="34" a="1"/>
  <c r="L16" i="34" s="1"/>
  <c r="M16" i="34" a="1"/>
  <c r="M16" i="34" s="1"/>
  <c r="N16" i="34" a="1"/>
  <c r="N16" i="34" s="1"/>
  <c r="O16" i="34" a="1"/>
  <c r="O16" i="34" s="1"/>
  <c r="P16" i="34" a="1"/>
  <c r="P16" i="34" s="1"/>
  <c r="Q16" i="34" a="1"/>
  <c r="Q16" i="34" s="1"/>
  <c r="R16" i="34" a="1"/>
  <c r="R16" i="34" s="1"/>
  <c r="S16" i="34" a="1"/>
  <c r="S16" i="34" s="1"/>
  <c r="T16" i="34" a="1"/>
  <c r="T16" i="34" s="1"/>
  <c r="U16" i="34" a="1"/>
  <c r="U16" i="34" s="1"/>
  <c r="V16" i="34" a="1"/>
  <c r="V16" i="34" s="1"/>
  <c r="W16" i="34" a="1"/>
  <c r="W16" i="34" s="1"/>
  <c r="X16" i="34" a="1"/>
  <c r="X16" i="34" s="1"/>
  <c r="Y16" i="34" a="1"/>
  <c r="Y16" i="34" s="1"/>
  <c r="Z16" i="34" a="1"/>
  <c r="Z16" i="34" s="1"/>
  <c r="AA16" i="34" a="1"/>
  <c r="AA16" i="34" s="1"/>
  <c r="AB16" i="34" a="1"/>
  <c r="AB16" i="34" s="1"/>
  <c r="AC16" i="34" a="1"/>
  <c r="AC16" i="34" s="1"/>
  <c r="AD16" i="34" a="1"/>
  <c r="AD16" i="34" s="1"/>
  <c r="AE16" i="34" a="1"/>
  <c r="AE16" i="34" s="1"/>
  <c r="AF16" i="34" a="1"/>
  <c r="AF16" i="34" s="1"/>
  <c r="AG16" i="34" a="1"/>
  <c r="AG16" i="34" s="1"/>
  <c r="E16" i="23" a="1"/>
  <c r="E16" i="23" s="1"/>
  <c r="F16" i="23" a="1"/>
  <c r="F16" i="23" s="1"/>
  <c r="G16" i="23" a="1"/>
  <c r="G16" i="23" s="1"/>
  <c r="H16" i="23" a="1"/>
  <c r="H16" i="23" s="1"/>
  <c r="I16" i="23" a="1"/>
  <c r="I16" i="23" s="1"/>
  <c r="J16" i="23" a="1"/>
  <c r="J16" i="23" s="1"/>
  <c r="K16" i="23" a="1"/>
  <c r="K16" i="23" s="1"/>
  <c r="L16" i="23" a="1"/>
  <c r="L16" i="23" s="1"/>
  <c r="M16" i="23" a="1"/>
  <c r="M16" i="23" s="1"/>
  <c r="N16" i="23" a="1"/>
  <c r="N16" i="23" s="1"/>
  <c r="O16" i="23" a="1"/>
  <c r="O16" i="23" s="1"/>
  <c r="P16" i="23" a="1"/>
  <c r="P16" i="23" s="1"/>
  <c r="Q16" i="23" a="1"/>
  <c r="Q16" i="23" s="1"/>
  <c r="R16" i="23" a="1"/>
  <c r="R16" i="23" s="1"/>
  <c r="S16" i="23" a="1"/>
  <c r="S16" i="23" s="1"/>
  <c r="T16" i="23" a="1"/>
  <c r="T16" i="23" s="1"/>
  <c r="U16" i="23" a="1"/>
  <c r="U16" i="23" s="1"/>
  <c r="V16" i="23" a="1"/>
  <c r="V16" i="23" s="1"/>
  <c r="W16" i="23" a="1"/>
  <c r="W16" i="23" s="1"/>
  <c r="X16" i="23" a="1"/>
  <c r="X16" i="23" s="1"/>
  <c r="Y16" i="23" a="1"/>
  <c r="Y16" i="23" s="1"/>
  <c r="Z16" i="23" a="1"/>
  <c r="Z16" i="23" s="1"/>
  <c r="AA16" i="23" a="1"/>
  <c r="AA16" i="23" s="1"/>
  <c r="AB16" i="23" a="1"/>
  <c r="AB16" i="23" s="1"/>
  <c r="AC16" i="23" a="1"/>
  <c r="AC16" i="23" s="1"/>
  <c r="AD16" i="23" a="1"/>
  <c r="AD16" i="23" s="1"/>
  <c r="AE16" i="23" a="1"/>
  <c r="AE16" i="23" s="1"/>
  <c r="AF16" i="23" a="1"/>
  <c r="AF16" i="23" s="1"/>
  <c r="AG16" i="23" a="1"/>
  <c r="AG16" i="23" s="1"/>
  <c r="M182" i="10"/>
  <c r="M181" i="10"/>
  <c r="M180" i="10"/>
  <c r="M179" i="10"/>
  <c r="M178" i="10"/>
  <c r="M177" i="10"/>
  <c r="M176" i="10"/>
  <c r="M175" i="10"/>
  <c r="M174" i="10"/>
  <c r="M173" i="10"/>
  <c r="M171" i="10"/>
  <c r="M170" i="10"/>
  <c r="J162" i="10"/>
  <c r="F162" i="10"/>
  <c r="J161" i="10"/>
  <c r="F161" i="10"/>
  <c r="J160" i="10"/>
  <c r="F160" i="10"/>
  <c r="J159" i="10"/>
  <c r="F159" i="10"/>
  <c r="J158" i="10"/>
  <c r="F158" i="10"/>
  <c r="J157" i="10"/>
  <c r="F157" i="10"/>
  <c r="J156" i="10"/>
  <c r="F156" i="10"/>
  <c r="J155" i="10"/>
  <c r="F155" i="10"/>
  <c r="J154" i="10"/>
  <c r="F154" i="10"/>
  <c r="J153" i="10"/>
  <c r="F153" i="10"/>
  <c r="J152" i="10"/>
  <c r="F152" i="10"/>
  <c r="J151" i="10"/>
  <c r="F151" i="10"/>
  <c r="J150" i="10"/>
  <c r="F150" i="10"/>
  <c r="J149" i="10"/>
  <c r="F149" i="10"/>
  <c r="J148" i="10"/>
  <c r="F148" i="10"/>
  <c r="AI50" i="26"/>
  <c r="M168" i="10"/>
  <c r="AI16" i="31" l="1"/>
  <c r="AI16" i="29"/>
  <c r="AI16" i="27"/>
  <c r="AI16" i="32"/>
  <c r="AI16" i="28"/>
  <c r="AI16" i="33"/>
  <c r="AI16" i="23"/>
  <c r="AI16" i="22"/>
  <c r="AI16" i="34"/>
  <c r="AI16" i="24"/>
  <c r="AI16" i="19"/>
  <c r="AI16" i="18"/>
  <c r="AI16" i="30"/>
  <c r="AI16" i="17"/>
  <c r="E28" i="26"/>
  <c r="AI16" i="26"/>
  <c r="M172" i="10"/>
  <c r="M183" i="10" s="1"/>
  <c r="AI53" i="22"/>
  <c r="AG28" i="34"/>
  <c r="AF28" i="34"/>
  <c r="AE28" i="34"/>
  <c r="AD28" i="34"/>
  <c r="AC28" i="34"/>
  <c r="AB28" i="34"/>
  <c r="AA28" i="34"/>
  <c r="Z28" i="34"/>
  <c r="Y28" i="34"/>
  <c r="X28" i="34"/>
  <c r="W28" i="34"/>
  <c r="V28" i="34"/>
  <c r="U28" i="34"/>
  <c r="T28" i="34"/>
  <c r="S28" i="34"/>
  <c r="R28" i="34"/>
  <c r="Q28" i="34"/>
  <c r="P28" i="34"/>
  <c r="O28" i="34"/>
  <c r="N28" i="34"/>
  <c r="M28" i="34"/>
  <c r="L28" i="34"/>
  <c r="K28" i="34"/>
  <c r="J28" i="34"/>
  <c r="I28" i="34"/>
  <c r="H28" i="34"/>
  <c r="G28" i="34"/>
  <c r="F28" i="34"/>
  <c r="E28" i="34"/>
  <c r="AG28" i="33"/>
  <c r="AF28" i="33"/>
  <c r="AE28" i="33"/>
  <c r="AD28" i="33"/>
  <c r="AC28" i="33"/>
  <c r="AB28" i="33"/>
  <c r="AA28" i="33"/>
  <c r="Z28" i="33"/>
  <c r="Y28" i="33"/>
  <c r="X28" i="33"/>
  <c r="W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J28" i="33"/>
  <c r="I28" i="33"/>
  <c r="H28" i="33"/>
  <c r="G28" i="33"/>
  <c r="F28" i="33"/>
  <c r="E28" i="33"/>
  <c r="AG28" i="32"/>
  <c r="AF28" i="32"/>
  <c r="AE28" i="32"/>
  <c r="AD28" i="32"/>
  <c r="AC28" i="32"/>
  <c r="AB28" i="32"/>
  <c r="AA28" i="32"/>
  <c r="Z28" i="32"/>
  <c r="Y28" i="32"/>
  <c r="X28" i="32"/>
  <c r="W28" i="32"/>
  <c r="V28" i="32"/>
  <c r="U28" i="32"/>
  <c r="T28" i="32"/>
  <c r="S28" i="32"/>
  <c r="R28" i="32"/>
  <c r="Q28" i="32"/>
  <c r="P28" i="32"/>
  <c r="O28" i="32"/>
  <c r="N28" i="32"/>
  <c r="M28" i="32"/>
  <c r="L28" i="32"/>
  <c r="K28" i="32"/>
  <c r="J28" i="32"/>
  <c r="I28" i="32"/>
  <c r="H28" i="32"/>
  <c r="G28" i="32"/>
  <c r="F28" i="32"/>
  <c r="E28" i="32"/>
  <c r="AG28" i="31"/>
  <c r="AF28" i="31"/>
  <c r="AE28" i="31"/>
  <c r="AD28" i="31"/>
  <c r="AC28" i="31"/>
  <c r="AB28" i="31"/>
  <c r="AA28" i="31"/>
  <c r="Z28" i="31"/>
  <c r="Y28" i="31"/>
  <c r="X28" i="31"/>
  <c r="W28" i="31"/>
  <c r="V28" i="31"/>
  <c r="U28" i="31"/>
  <c r="T28" i="31"/>
  <c r="S28" i="31"/>
  <c r="R28" i="31"/>
  <c r="Q28" i="31"/>
  <c r="P28" i="31"/>
  <c r="O28" i="31"/>
  <c r="N28" i="31"/>
  <c r="M28" i="31"/>
  <c r="L28" i="31"/>
  <c r="K28" i="31"/>
  <c r="J28" i="31"/>
  <c r="I28" i="31"/>
  <c r="H28" i="31"/>
  <c r="G28" i="31"/>
  <c r="F28" i="31"/>
  <c r="E28" i="31"/>
  <c r="AG28" i="30"/>
  <c r="AF28" i="30"/>
  <c r="AE28" i="30"/>
  <c r="AD28" i="30"/>
  <c r="AC28" i="30"/>
  <c r="AB28" i="30"/>
  <c r="AA28" i="30"/>
  <c r="Z28" i="30"/>
  <c r="Y28" i="30"/>
  <c r="X28" i="30"/>
  <c r="W28" i="30"/>
  <c r="V28" i="30"/>
  <c r="U28" i="30"/>
  <c r="T28" i="30"/>
  <c r="S28" i="30"/>
  <c r="R28" i="30"/>
  <c r="Q28" i="30"/>
  <c r="P28" i="30"/>
  <c r="O28" i="30"/>
  <c r="N28" i="30"/>
  <c r="M28" i="30"/>
  <c r="L28" i="30"/>
  <c r="K28" i="30"/>
  <c r="J28" i="30"/>
  <c r="I28" i="30"/>
  <c r="H28" i="30"/>
  <c r="G28" i="30"/>
  <c r="F28" i="30"/>
  <c r="E28" i="30"/>
  <c r="AG28" i="29"/>
  <c r="AF28" i="29"/>
  <c r="AE28" i="29"/>
  <c r="AD28" i="29"/>
  <c r="AC28" i="29"/>
  <c r="AB28" i="29"/>
  <c r="AA28" i="29"/>
  <c r="Z28" i="29"/>
  <c r="Y28" i="29"/>
  <c r="X28" i="29"/>
  <c r="W28" i="29"/>
  <c r="V28" i="29"/>
  <c r="U28" i="29"/>
  <c r="T28" i="29"/>
  <c r="S28" i="29"/>
  <c r="R28" i="29"/>
  <c r="Q28" i="29"/>
  <c r="P28" i="29"/>
  <c r="O28" i="29"/>
  <c r="N28" i="29"/>
  <c r="M28" i="29"/>
  <c r="L28" i="29"/>
  <c r="K28" i="29"/>
  <c r="J28" i="29"/>
  <c r="I28" i="29"/>
  <c r="H28" i="29"/>
  <c r="G28" i="29"/>
  <c r="F28" i="29"/>
  <c r="E28" i="29"/>
  <c r="AG28" i="28"/>
  <c r="AF28" i="28"/>
  <c r="AE28" i="28"/>
  <c r="AD28" i="28"/>
  <c r="AC28" i="28"/>
  <c r="AB28" i="28"/>
  <c r="AA28" i="28"/>
  <c r="Z28" i="28"/>
  <c r="Y28" i="28"/>
  <c r="X28" i="28"/>
  <c r="W28" i="28"/>
  <c r="V28" i="28"/>
  <c r="U28" i="28"/>
  <c r="T28" i="28"/>
  <c r="S28" i="28"/>
  <c r="R28" i="28"/>
  <c r="Q28" i="28"/>
  <c r="P28" i="28"/>
  <c r="O28" i="28"/>
  <c r="N28" i="28"/>
  <c r="M28" i="28"/>
  <c r="L28" i="28"/>
  <c r="K28" i="28"/>
  <c r="J28" i="28"/>
  <c r="I28" i="28"/>
  <c r="H28" i="28"/>
  <c r="G28" i="28"/>
  <c r="F28" i="28"/>
  <c r="E28" i="28"/>
  <c r="AG28" i="27"/>
  <c r="AF28" i="27"/>
  <c r="AE28" i="27"/>
  <c r="AD28" i="27"/>
  <c r="AC28" i="27"/>
  <c r="AB28" i="27"/>
  <c r="AA28" i="27"/>
  <c r="Z28" i="27"/>
  <c r="Y28" i="27"/>
  <c r="X28" i="27"/>
  <c r="W28" i="27"/>
  <c r="V28" i="27"/>
  <c r="U28" i="27"/>
  <c r="T28" i="27"/>
  <c r="S28" i="27"/>
  <c r="R28" i="27"/>
  <c r="Q28" i="27"/>
  <c r="P28" i="27"/>
  <c r="O28" i="27"/>
  <c r="N28" i="27"/>
  <c r="M28" i="27"/>
  <c r="L28" i="27"/>
  <c r="K28" i="27"/>
  <c r="J28" i="27"/>
  <c r="I28" i="27"/>
  <c r="H28" i="27"/>
  <c r="G28" i="27"/>
  <c r="F28" i="27"/>
  <c r="E28" i="27"/>
  <c r="AG28" i="24"/>
  <c r="AF28" i="24"/>
  <c r="AE28" i="24"/>
  <c r="AD28" i="24"/>
  <c r="AC28" i="24"/>
  <c r="AB28" i="24"/>
  <c r="AA28" i="24"/>
  <c r="Z28" i="24"/>
  <c r="Y28" i="24"/>
  <c r="X28" i="24"/>
  <c r="W28" i="24"/>
  <c r="V28" i="24"/>
  <c r="U28" i="24"/>
  <c r="T28" i="24"/>
  <c r="S28" i="24"/>
  <c r="R28" i="24"/>
  <c r="Q28" i="24"/>
  <c r="P28" i="24"/>
  <c r="O28" i="24"/>
  <c r="N28" i="24"/>
  <c r="M28" i="24"/>
  <c r="L28" i="24"/>
  <c r="K28" i="24"/>
  <c r="J28" i="24"/>
  <c r="I28" i="24"/>
  <c r="H28" i="24"/>
  <c r="G28" i="24"/>
  <c r="F28" i="24"/>
  <c r="E28" i="24"/>
  <c r="AG28" i="22"/>
  <c r="AF28" i="22"/>
  <c r="AE28" i="22"/>
  <c r="AD28" i="22"/>
  <c r="AC28" i="22"/>
  <c r="AB28" i="22"/>
  <c r="AA28" i="22"/>
  <c r="Z28" i="22"/>
  <c r="Y28" i="22"/>
  <c r="X28" i="22"/>
  <c r="W28" i="22"/>
  <c r="V28" i="22"/>
  <c r="U28" i="22"/>
  <c r="T28" i="22"/>
  <c r="S28" i="22"/>
  <c r="R28" i="22"/>
  <c r="Q28" i="22"/>
  <c r="P28" i="22"/>
  <c r="O28" i="22"/>
  <c r="N28" i="22"/>
  <c r="M28" i="22"/>
  <c r="L28" i="22"/>
  <c r="K28" i="22"/>
  <c r="J28" i="22"/>
  <c r="I28" i="22"/>
  <c r="H28" i="22"/>
  <c r="G28" i="22"/>
  <c r="F28" i="22"/>
  <c r="E28" i="22"/>
  <c r="AG28" i="19"/>
  <c r="AF28" i="19"/>
  <c r="AE28" i="19"/>
  <c r="AD28" i="19"/>
  <c r="AC28" i="19"/>
  <c r="AB28" i="19"/>
  <c r="AA28" i="19"/>
  <c r="Z28" i="19"/>
  <c r="Y28" i="19"/>
  <c r="X28" i="19"/>
  <c r="W28" i="19"/>
  <c r="V28" i="19"/>
  <c r="U28" i="19"/>
  <c r="T28" i="19"/>
  <c r="S28" i="19"/>
  <c r="R28" i="19"/>
  <c r="Q28" i="19"/>
  <c r="P28" i="19"/>
  <c r="O28" i="19"/>
  <c r="N28" i="19"/>
  <c r="M28" i="19"/>
  <c r="L28" i="19"/>
  <c r="K28" i="19"/>
  <c r="J28" i="19"/>
  <c r="I28" i="19"/>
  <c r="H28" i="19"/>
  <c r="G28" i="19"/>
  <c r="F28" i="19"/>
  <c r="E28" i="19"/>
  <c r="AG28" i="18"/>
  <c r="AF28" i="18"/>
  <c r="AE28" i="18"/>
  <c r="AD28" i="18"/>
  <c r="AC28" i="18"/>
  <c r="AB28" i="18"/>
  <c r="AA28" i="18"/>
  <c r="Z28" i="18"/>
  <c r="Y28" i="18"/>
  <c r="X28" i="18"/>
  <c r="W28" i="18"/>
  <c r="V28" i="18"/>
  <c r="U28" i="18"/>
  <c r="T28" i="18"/>
  <c r="S28" i="18"/>
  <c r="R28" i="18"/>
  <c r="Q28" i="18"/>
  <c r="P28" i="18"/>
  <c r="O28" i="18"/>
  <c r="N28" i="18"/>
  <c r="M28" i="18"/>
  <c r="L28" i="18"/>
  <c r="K28" i="18"/>
  <c r="J28" i="18"/>
  <c r="I28" i="18"/>
  <c r="H28" i="18"/>
  <c r="G28" i="18"/>
  <c r="F28" i="18"/>
  <c r="E28" i="18"/>
  <c r="AG28" i="17"/>
  <c r="AF28" i="17"/>
  <c r="AE28" i="17"/>
  <c r="AD28" i="17"/>
  <c r="AC28" i="17"/>
  <c r="AB28" i="17"/>
  <c r="AA28" i="17"/>
  <c r="Z28" i="17"/>
  <c r="Y28" i="17"/>
  <c r="X28" i="17"/>
  <c r="W28" i="17"/>
  <c r="V28" i="17"/>
  <c r="U28" i="17"/>
  <c r="T28" i="17"/>
  <c r="S28" i="17"/>
  <c r="R28" i="17"/>
  <c r="Q28" i="17"/>
  <c r="P28" i="17"/>
  <c r="O28" i="17"/>
  <c r="N28" i="17"/>
  <c r="M28" i="17"/>
  <c r="L28" i="17"/>
  <c r="K28" i="17"/>
  <c r="J28" i="17"/>
  <c r="I28" i="17"/>
  <c r="H28" i="17"/>
  <c r="G28" i="17"/>
  <c r="F28" i="17"/>
  <c r="E28" i="17"/>
  <c r="AH53" i="34" l="1"/>
  <c r="AH53" i="33"/>
  <c r="AH53" i="32"/>
  <c r="AH53" i="31"/>
  <c r="AH53" i="30"/>
  <c r="AH53" i="29"/>
  <c r="AH53" i="28"/>
  <c r="AH53" i="26"/>
  <c r="AI52" i="26"/>
  <c r="AI51" i="26"/>
  <c r="AI49" i="26"/>
  <c r="AI48" i="26"/>
  <c r="AI47" i="26"/>
  <c r="AI46" i="26"/>
  <c r="AI45" i="26"/>
  <c r="AI44" i="26"/>
  <c r="AI42" i="26"/>
  <c r="AI41" i="26"/>
  <c r="AI40" i="26"/>
  <c r="AI39" i="26"/>
  <c r="AI38" i="26"/>
  <c r="AI37" i="26"/>
  <c r="AI36" i="26"/>
  <c r="AI35" i="26"/>
  <c r="AI34" i="26"/>
  <c r="AH53" i="27"/>
  <c r="AH53" i="24"/>
  <c r="AH53" i="22"/>
  <c r="AH53" i="19"/>
  <c r="AH53" i="18"/>
  <c r="AH53" i="17"/>
  <c r="F168" i="10" l="1"/>
  <c r="L169" i="10"/>
  <c r="K162" i="10"/>
  <c r="G162" i="10"/>
  <c r="K161" i="10"/>
  <c r="G161" i="10"/>
  <c r="K160" i="10"/>
  <c r="G160" i="10"/>
  <c r="K159" i="10"/>
  <c r="G159" i="10"/>
  <c r="K158" i="10"/>
  <c r="G158" i="10"/>
  <c r="K157" i="10"/>
  <c r="G157" i="10"/>
  <c r="K156" i="10"/>
  <c r="G156" i="10"/>
  <c r="K155" i="10"/>
  <c r="G155" i="10"/>
  <c r="K154" i="10"/>
  <c r="G154" i="10"/>
  <c r="K153" i="10"/>
  <c r="G153" i="10"/>
  <c r="K152" i="10"/>
  <c r="G152" i="10"/>
  <c r="K151" i="10"/>
  <c r="G151" i="10"/>
  <c r="K150" i="10"/>
  <c r="G150" i="10"/>
  <c r="K149" i="10"/>
  <c r="G149" i="10"/>
  <c r="K148" i="10"/>
  <c r="G148" i="10"/>
  <c r="L182" i="10"/>
  <c r="K182" i="10"/>
  <c r="J182" i="10"/>
  <c r="I182" i="10"/>
  <c r="H182" i="10"/>
  <c r="G182" i="10"/>
  <c r="F182" i="10"/>
  <c r="L181" i="10"/>
  <c r="K181" i="10"/>
  <c r="J181" i="10"/>
  <c r="I181" i="10"/>
  <c r="H181" i="10"/>
  <c r="G181" i="10"/>
  <c r="F181" i="10"/>
  <c r="L180" i="10"/>
  <c r="K180" i="10"/>
  <c r="J180" i="10"/>
  <c r="I180" i="10"/>
  <c r="H180" i="10"/>
  <c r="G180" i="10"/>
  <c r="F180" i="10"/>
  <c r="L179" i="10"/>
  <c r="K179" i="10"/>
  <c r="J179" i="10"/>
  <c r="I179" i="10"/>
  <c r="H179" i="10"/>
  <c r="G179" i="10"/>
  <c r="F179" i="10"/>
  <c r="L178" i="10"/>
  <c r="K178" i="10"/>
  <c r="J178" i="10"/>
  <c r="I178" i="10"/>
  <c r="H178" i="10"/>
  <c r="G178" i="10"/>
  <c r="F178" i="10"/>
  <c r="L177" i="10"/>
  <c r="K177" i="10"/>
  <c r="J177" i="10"/>
  <c r="I177" i="10"/>
  <c r="H177" i="10"/>
  <c r="G177" i="10"/>
  <c r="F177" i="10"/>
  <c r="L176" i="10"/>
  <c r="K176" i="10"/>
  <c r="J176" i="10"/>
  <c r="I176" i="10"/>
  <c r="H176" i="10"/>
  <c r="G176" i="10"/>
  <c r="F176" i="10"/>
  <c r="L175" i="10"/>
  <c r="K175" i="10"/>
  <c r="J175" i="10"/>
  <c r="I175" i="10"/>
  <c r="H175" i="10"/>
  <c r="G175" i="10"/>
  <c r="F175" i="10"/>
  <c r="L174" i="10"/>
  <c r="K174" i="10"/>
  <c r="J174" i="10"/>
  <c r="I174" i="10"/>
  <c r="H174" i="10"/>
  <c r="G174" i="10"/>
  <c r="F174" i="10"/>
  <c r="L173" i="10"/>
  <c r="K173" i="10"/>
  <c r="J173" i="10"/>
  <c r="I173" i="10"/>
  <c r="H173" i="10"/>
  <c r="G173" i="10"/>
  <c r="F173" i="10"/>
  <c r="K172" i="10"/>
  <c r="J172" i="10"/>
  <c r="I172" i="10"/>
  <c r="H172" i="10"/>
  <c r="G172" i="10"/>
  <c r="F172" i="10"/>
  <c r="L171" i="10"/>
  <c r="K171" i="10"/>
  <c r="J171" i="10"/>
  <c r="I171" i="10"/>
  <c r="H171" i="10"/>
  <c r="G171" i="10"/>
  <c r="F171" i="10"/>
  <c r="L170" i="10"/>
  <c r="K170" i="10"/>
  <c r="J170" i="10"/>
  <c r="I170" i="10"/>
  <c r="H170" i="10"/>
  <c r="G170" i="10"/>
  <c r="F170" i="10"/>
  <c r="K169" i="10"/>
  <c r="J169" i="10"/>
  <c r="I169" i="10"/>
  <c r="H169" i="10"/>
  <c r="G169" i="10"/>
  <c r="F169" i="10"/>
  <c r="L162" i="10"/>
  <c r="H162" i="10"/>
  <c r="L161" i="10"/>
  <c r="H161" i="10"/>
  <c r="L160" i="10"/>
  <c r="H160" i="10"/>
  <c r="L159" i="10"/>
  <c r="H159" i="10"/>
  <c r="I159" i="10" s="1"/>
  <c r="L158" i="10"/>
  <c r="H158" i="10"/>
  <c r="L157" i="10"/>
  <c r="H157" i="10"/>
  <c r="L156" i="10"/>
  <c r="H156" i="10"/>
  <c r="L155" i="10"/>
  <c r="H155" i="10"/>
  <c r="L154" i="10"/>
  <c r="H154" i="10"/>
  <c r="L153" i="10"/>
  <c r="H153" i="10"/>
  <c r="L152" i="10"/>
  <c r="H152" i="10"/>
  <c r="L151" i="10"/>
  <c r="H151" i="10"/>
  <c r="I151" i="10" s="1"/>
  <c r="L150" i="10"/>
  <c r="H150" i="10"/>
  <c r="L149" i="10"/>
  <c r="H149" i="10"/>
  <c r="H148" i="10"/>
  <c r="L148" i="10"/>
  <c r="J168" i="10"/>
  <c r="L172" i="10"/>
  <c r="AH53" i="23"/>
  <c r="K168" i="10"/>
  <c r="I168" i="10"/>
  <c r="H168" i="10"/>
  <c r="G168" i="10"/>
  <c r="G28" i="23"/>
  <c r="AG28" i="23"/>
  <c r="AF28" i="23"/>
  <c r="AE28" i="23"/>
  <c r="AD28" i="23"/>
  <c r="AC28" i="23"/>
  <c r="AB28" i="23"/>
  <c r="AA28" i="23"/>
  <c r="Z28" i="23"/>
  <c r="Y28" i="23"/>
  <c r="X28" i="23"/>
  <c r="W28" i="23"/>
  <c r="V28" i="23"/>
  <c r="U28" i="23"/>
  <c r="T28" i="23"/>
  <c r="S28" i="23"/>
  <c r="R28" i="23"/>
  <c r="Q28" i="23"/>
  <c r="P28" i="23"/>
  <c r="O28" i="23"/>
  <c r="N28" i="23"/>
  <c r="M28" i="23"/>
  <c r="L28" i="23"/>
  <c r="K28" i="23"/>
  <c r="J28" i="23"/>
  <c r="I28" i="23"/>
  <c r="H28" i="23"/>
  <c r="I153" i="10" l="1"/>
  <c r="I157" i="10"/>
  <c r="M148" i="10"/>
  <c r="M152" i="10"/>
  <c r="I162" i="10"/>
  <c r="M156" i="10"/>
  <c r="M160" i="10"/>
  <c r="M149" i="10"/>
  <c r="M153" i="10"/>
  <c r="M157" i="10"/>
  <c r="M161" i="10"/>
  <c r="M150" i="10"/>
  <c r="M154" i="10"/>
  <c r="M158" i="10"/>
  <c r="M162" i="10"/>
  <c r="M151" i="10"/>
  <c r="M155" i="10"/>
  <c r="M159" i="10"/>
  <c r="I161" i="10"/>
  <c r="I158" i="10"/>
  <c r="I155" i="10"/>
  <c r="L163" i="10"/>
  <c r="I150" i="10"/>
  <c r="I154" i="10"/>
  <c r="I152" i="10"/>
  <c r="I160" i="10"/>
  <c r="I149" i="10"/>
  <c r="L168" i="10"/>
  <c r="I156" i="10"/>
  <c r="I148" i="10"/>
  <c r="E28" i="23"/>
  <c r="F28" i="23"/>
  <c r="H183" i="10" l="1"/>
  <c r="F163" i="10"/>
  <c r="K183" i="10"/>
  <c r="I183" i="10"/>
  <c r="F183" i="10"/>
  <c r="J183" i="10"/>
  <c r="M163" i="10"/>
  <c r="G163" i="10"/>
  <c r="H163" i="10"/>
  <c r="K163" i="10"/>
  <c r="I163" i="10"/>
  <c r="J163" i="10"/>
  <c r="G183" i="10"/>
  <c r="L183" i="10"/>
  <c r="M141" i="10"/>
  <c r="L141" i="10"/>
  <c r="K141" i="10"/>
  <c r="J141" i="10"/>
  <c r="I141" i="10"/>
  <c r="H141" i="10"/>
  <c r="G141" i="10"/>
  <c r="F141" i="10"/>
  <c r="M140" i="10"/>
  <c r="L140" i="10"/>
  <c r="K140" i="10"/>
  <c r="J140" i="10"/>
  <c r="I140" i="10"/>
  <c r="H140" i="10"/>
  <c r="G140" i="10"/>
  <c r="F140" i="10"/>
  <c r="M139" i="10"/>
  <c r="L139" i="10"/>
  <c r="K139" i="10"/>
  <c r="J139" i="10"/>
  <c r="I139" i="10"/>
  <c r="H139" i="10"/>
  <c r="G139" i="10"/>
  <c r="F139" i="10"/>
  <c r="M138" i="10"/>
  <c r="L138" i="10"/>
  <c r="K138" i="10"/>
  <c r="J138" i="10"/>
  <c r="I138" i="10"/>
  <c r="H138" i="10"/>
  <c r="G138" i="10"/>
  <c r="F138" i="10"/>
  <c r="M137" i="10"/>
  <c r="L137" i="10"/>
  <c r="K137" i="10"/>
  <c r="J137" i="10"/>
  <c r="I137" i="10"/>
  <c r="H137" i="10"/>
  <c r="G137" i="10"/>
  <c r="F137" i="10"/>
  <c r="M136" i="10"/>
  <c r="L136" i="10"/>
  <c r="K136" i="10"/>
  <c r="J136" i="10"/>
  <c r="I136" i="10"/>
  <c r="H136" i="10"/>
  <c r="G136" i="10"/>
  <c r="F136" i="10"/>
  <c r="M135" i="10"/>
  <c r="L135" i="10"/>
  <c r="K135" i="10"/>
  <c r="J135" i="10"/>
  <c r="I135" i="10"/>
  <c r="H135" i="10"/>
  <c r="G135" i="10"/>
  <c r="F135" i="10"/>
  <c r="M134" i="10"/>
  <c r="L134" i="10"/>
  <c r="K134" i="10"/>
  <c r="J134" i="10"/>
  <c r="I134" i="10"/>
  <c r="H134" i="10"/>
  <c r="G134" i="10"/>
  <c r="F134" i="10"/>
  <c r="M133" i="10"/>
  <c r="L133" i="10"/>
  <c r="K133" i="10"/>
  <c r="J133" i="10"/>
  <c r="I133" i="10"/>
  <c r="H133" i="10"/>
  <c r="G133" i="10"/>
  <c r="F133" i="10"/>
  <c r="M132" i="10"/>
  <c r="L132" i="10"/>
  <c r="K132" i="10"/>
  <c r="J132" i="10"/>
  <c r="I132" i="10"/>
  <c r="H132" i="10"/>
  <c r="G132" i="10"/>
  <c r="F132" i="10"/>
  <c r="G48" i="11"/>
  <c r="G47" i="11"/>
  <c r="G46" i="11"/>
  <c r="G45" i="11"/>
  <c r="G44" i="11"/>
  <c r="G43" i="11"/>
  <c r="G42" i="11"/>
  <c r="G41" i="11"/>
  <c r="G40" i="11"/>
  <c r="G39" i="11"/>
  <c r="M121" i="10"/>
  <c r="L121" i="10"/>
  <c r="K121" i="10"/>
  <c r="J121" i="10"/>
  <c r="M120" i="10"/>
  <c r="L120" i="10"/>
  <c r="K120" i="10"/>
  <c r="J120" i="10"/>
  <c r="M119" i="10"/>
  <c r="L119" i="10"/>
  <c r="K119" i="10"/>
  <c r="J119" i="10"/>
  <c r="M118" i="10"/>
  <c r="L118" i="10"/>
  <c r="K118" i="10"/>
  <c r="J118" i="10"/>
  <c r="M117" i="10"/>
  <c r="L117" i="10"/>
  <c r="K117" i="10"/>
  <c r="J117" i="10"/>
  <c r="M116" i="10"/>
  <c r="L116" i="10"/>
  <c r="K116" i="10"/>
  <c r="J116" i="10"/>
  <c r="M115" i="10"/>
  <c r="L115" i="10"/>
  <c r="K115" i="10"/>
  <c r="J115" i="10"/>
  <c r="M114" i="10"/>
  <c r="L114" i="10"/>
  <c r="K114" i="10"/>
  <c r="J114" i="10"/>
  <c r="M113" i="10"/>
  <c r="L113" i="10"/>
  <c r="K113" i="10"/>
  <c r="J113" i="10"/>
  <c r="M112" i="10"/>
  <c r="L112" i="10"/>
  <c r="K112" i="10"/>
  <c r="J112" i="10"/>
  <c r="I92" i="10"/>
  <c r="H92" i="10"/>
  <c r="G92" i="10"/>
  <c r="F92" i="10"/>
  <c r="I93" i="10"/>
  <c r="H93" i="10"/>
  <c r="G93" i="10"/>
  <c r="F93" i="10"/>
  <c r="I94" i="10"/>
  <c r="H94" i="10"/>
  <c r="G94" i="10"/>
  <c r="F94" i="10"/>
  <c r="I95" i="10"/>
  <c r="H95" i="10"/>
  <c r="G95" i="10"/>
  <c r="F95" i="10"/>
  <c r="I96" i="10"/>
  <c r="H96" i="10"/>
  <c r="G96" i="10"/>
  <c r="F96" i="10"/>
  <c r="I97" i="10"/>
  <c r="H97" i="10"/>
  <c r="G97" i="10"/>
  <c r="F97" i="10"/>
  <c r="I98" i="10"/>
  <c r="H98" i="10"/>
  <c r="G98" i="10"/>
  <c r="F98" i="10"/>
  <c r="I99" i="10"/>
  <c r="H99" i="10"/>
  <c r="G99" i="10"/>
  <c r="F99" i="10"/>
  <c r="I100" i="10"/>
  <c r="H100" i="10"/>
  <c r="G100" i="10"/>
  <c r="F100" i="10"/>
  <c r="I101" i="10"/>
  <c r="H101" i="10"/>
  <c r="G101" i="10"/>
  <c r="F101" i="10"/>
  <c r="M80" i="10"/>
  <c r="L80" i="10"/>
  <c r="K80" i="10"/>
  <c r="J80" i="10"/>
  <c r="I80" i="10"/>
  <c r="H80" i="10"/>
  <c r="G80" i="10"/>
  <c r="F80" i="10"/>
  <c r="M79" i="10"/>
  <c r="L79" i="10"/>
  <c r="K79" i="10"/>
  <c r="J79" i="10"/>
  <c r="I79" i="10"/>
  <c r="H79" i="10"/>
  <c r="G79" i="10"/>
  <c r="F79" i="10"/>
  <c r="M78" i="10"/>
  <c r="L78" i="10"/>
  <c r="K78" i="10"/>
  <c r="J78" i="10"/>
  <c r="I78" i="10"/>
  <c r="H78" i="10"/>
  <c r="G78" i="10"/>
  <c r="F78" i="10"/>
  <c r="M77" i="10"/>
  <c r="L77" i="10"/>
  <c r="K77" i="10"/>
  <c r="J77" i="10"/>
  <c r="I77" i="10"/>
  <c r="H77" i="10"/>
  <c r="G77" i="10"/>
  <c r="F77" i="10"/>
  <c r="M76" i="10"/>
  <c r="L76" i="10"/>
  <c r="K76" i="10"/>
  <c r="J76" i="10"/>
  <c r="I76" i="10"/>
  <c r="H76" i="10"/>
  <c r="G76" i="10"/>
  <c r="F76" i="10"/>
  <c r="M75" i="10"/>
  <c r="L75" i="10"/>
  <c r="K75" i="10"/>
  <c r="J75" i="10"/>
  <c r="I75" i="10"/>
  <c r="H75" i="10"/>
  <c r="G75" i="10"/>
  <c r="F75" i="10"/>
  <c r="M74" i="10"/>
  <c r="L74" i="10"/>
  <c r="K74" i="10"/>
  <c r="J74" i="10"/>
  <c r="I74" i="10"/>
  <c r="H74" i="10"/>
  <c r="G74" i="10"/>
  <c r="F74" i="10"/>
  <c r="M73" i="10"/>
  <c r="L73" i="10"/>
  <c r="K73" i="10"/>
  <c r="J73" i="10"/>
  <c r="I73" i="10"/>
  <c r="H73" i="10"/>
  <c r="G73" i="10"/>
  <c r="F73" i="10"/>
  <c r="M72" i="10"/>
  <c r="L72" i="10"/>
  <c r="K72" i="10"/>
  <c r="J72" i="10"/>
  <c r="I72" i="10"/>
  <c r="H72" i="10"/>
  <c r="G72" i="10"/>
  <c r="F72" i="10"/>
  <c r="M71" i="10"/>
  <c r="L71" i="10"/>
  <c r="K71" i="10"/>
  <c r="J71" i="10"/>
  <c r="I71" i="10"/>
  <c r="H71" i="10"/>
  <c r="G71" i="10"/>
  <c r="F71" i="10"/>
  <c r="M60" i="10"/>
  <c r="L60" i="10"/>
  <c r="K60" i="10"/>
  <c r="J60" i="10"/>
  <c r="I60" i="10"/>
  <c r="H60" i="10"/>
  <c r="G60" i="10"/>
  <c r="F60" i="10"/>
  <c r="M59" i="10"/>
  <c r="L59" i="10"/>
  <c r="K59" i="10"/>
  <c r="J59" i="10"/>
  <c r="I59" i="10"/>
  <c r="H59" i="10"/>
  <c r="G59" i="10"/>
  <c r="F59" i="10"/>
  <c r="M58" i="10"/>
  <c r="L58" i="10"/>
  <c r="K58" i="10"/>
  <c r="J58" i="10"/>
  <c r="I58" i="10"/>
  <c r="H58" i="10"/>
  <c r="G58" i="10"/>
  <c r="F58" i="10"/>
  <c r="M57" i="10"/>
  <c r="L57" i="10"/>
  <c r="K57" i="10"/>
  <c r="J57" i="10"/>
  <c r="I57" i="10"/>
  <c r="H57" i="10"/>
  <c r="G57" i="10"/>
  <c r="F57" i="10"/>
  <c r="M56" i="10"/>
  <c r="L56" i="10"/>
  <c r="K56" i="10"/>
  <c r="J56" i="10"/>
  <c r="I56" i="10"/>
  <c r="H56" i="10"/>
  <c r="G56" i="10"/>
  <c r="F56" i="10"/>
  <c r="M55" i="10"/>
  <c r="L55" i="10"/>
  <c r="K55" i="10"/>
  <c r="J55" i="10"/>
  <c r="I55" i="10"/>
  <c r="H55" i="10"/>
  <c r="G55" i="10"/>
  <c r="F55" i="10"/>
  <c r="M54" i="10"/>
  <c r="L54" i="10"/>
  <c r="K54" i="10"/>
  <c r="J54" i="10"/>
  <c r="I54" i="10"/>
  <c r="H54" i="10"/>
  <c r="G54" i="10"/>
  <c r="F54" i="10"/>
  <c r="M53" i="10"/>
  <c r="L53" i="10"/>
  <c r="K53" i="10"/>
  <c r="J53" i="10"/>
  <c r="I53" i="10"/>
  <c r="H53" i="10"/>
  <c r="G53" i="10"/>
  <c r="F53" i="10"/>
  <c r="M52" i="10"/>
  <c r="L52" i="10"/>
  <c r="K52" i="10"/>
  <c r="J52" i="10"/>
  <c r="I52" i="10"/>
  <c r="H52" i="10"/>
  <c r="G52" i="10"/>
  <c r="F52" i="10"/>
  <c r="M51" i="10"/>
  <c r="L51" i="10"/>
  <c r="K51" i="10"/>
  <c r="J51" i="10"/>
  <c r="I51" i="10"/>
  <c r="H51" i="10"/>
  <c r="G51" i="10"/>
  <c r="F51" i="10"/>
  <c r="G32" i="10"/>
  <c r="G29" i="10"/>
  <c r="G38" i="10"/>
  <c r="G37" i="10"/>
  <c r="G36" i="10"/>
  <c r="G35" i="10"/>
  <c r="G34" i="10"/>
  <c r="G33" i="10"/>
  <c r="G31" i="10"/>
  <c r="G30" i="10"/>
  <c r="AH26" i="34" l="1"/>
  <c r="AI26" i="34" s="1"/>
  <c r="AH25" i="34"/>
  <c r="AI25" i="34" s="1"/>
  <c r="AH24" i="34"/>
  <c r="AI24" i="34" s="1"/>
  <c r="AH23" i="34"/>
  <c r="AI23" i="34" s="1"/>
  <c r="AH22" i="34"/>
  <c r="AI22" i="34" s="1"/>
  <c r="AH21" i="34"/>
  <c r="AI21" i="34" s="1"/>
  <c r="AH20" i="34"/>
  <c r="AI20" i="34" s="1"/>
  <c r="AH19" i="34"/>
  <c r="AI19" i="34" s="1"/>
  <c r="AH18" i="34"/>
  <c r="AI18" i="34" s="1"/>
  <c r="AH14" i="34"/>
  <c r="AH13" i="34"/>
  <c r="AH26" i="33"/>
  <c r="AI26" i="33" s="1"/>
  <c r="AH25" i="33"/>
  <c r="AI25" i="33" s="1"/>
  <c r="AH24" i="33"/>
  <c r="AI24" i="33" s="1"/>
  <c r="AH23" i="33"/>
  <c r="AI23" i="33" s="1"/>
  <c r="AH22" i="33"/>
  <c r="AI22" i="33" s="1"/>
  <c r="AH21" i="33"/>
  <c r="AI21" i="33" s="1"/>
  <c r="AH20" i="33"/>
  <c r="AI20" i="33" s="1"/>
  <c r="AH19" i="33"/>
  <c r="AI19" i="33" s="1"/>
  <c r="AH18" i="33"/>
  <c r="AI18" i="33" s="1"/>
  <c r="AH14" i="33"/>
  <c r="AH13" i="33"/>
  <c r="AH26" i="32"/>
  <c r="AI26" i="32" s="1"/>
  <c r="AH25" i="32"/>
  <c r="AI25" i="32" s="1"/>
  <c r="AH24" i="32"/>
  <c r="AI24" i="32" s="1"/>
  <c r="AH23" i="32"/>
  <c r="AI23" i="32" s="1"/>
  <c r="AH22" i="32"/>
  <c r="AI22" i="32" s="1"/>
  <c r="AH21" i="32"/>
  <c r="AI21" i="32" s="1"/>
  <c r="AH20" i="32"/>
  <c r="AI20" i="32" s="1"/>
  <c r="AH19" i="32"/>
  <c r="AI19" i="32" s="1"/>
  <c r="AH18" i="32"/>
  <c r="AI18" i="32" s="1"/>
  <c r="AH14" i="32"/>
  <c r="AH13" i="32"/>
  <c r="AH26" i="31"/>
  <c r="AI26" i="31" s="1"/>
  <c r="AH25" i="31"/>
  <c r="AI25" i="31" s="1"/>
  <c r="AH24" i="31"/>
  <c r="AI24" i="31" s="1"/>
  <c r="AH23" i="31"/>
  <c r="AI23" i="31" s="1"/>
  <c r="AH22" i="31"/>
  <c r="AI22" i="31" s="1"/>
  <c r="AH21" i="31"/>
  <c r="AI21" i="31" s="1"/>
  <c r="AH20" i="31"/>
  <c r="AI20" i="31" s="1"/>
  <c r="AH19" i="31"/>
  <c r="AI19" i="31" s="1"/>
  <c r="AH18" i="31"/>
  <c r="AI18" i="31" s="1"/>
  <c r="AH14" i="31"/>
  <c r="AH13" i="31"/>
  <c r="AH26" i="30"/>
  <c r="AI26" i="30" s="1"/>
  <c r="AH25" i="30"/>
  <c r="AI25" i="30" s="1"/>
  <c r="AH24" i="30"/>
  <c r="AI24" i="30" s="1"/>
  <c r="AH23" i="30"/>
  <c r="AI23" i="30" s="1"/>
  <c r="AH22" i="30"/>
  <c r="AI22" i="30" s="1"/>
  <c r="AH21" i="30"/>
  <c r="AI21" i="30" s="1"/>
  <c r="AH20" i="30"/>
  <c r="AI20" i="30" s="1"/>
  <c r="AH19" i="30"/>
  <c r="AI19" i="30" s="1"/>
  <c r="AH18" i="30"/>
  <c r="AI18" i="30" s="1"/>
  <c r="AH14" i="30"/>
  <c r="AH13" i="30"/>
  <c r="AH26" i="29"/>
  <c r="AI26" i="29" s="1"/>
  <c r="AH25" i="29"/>
  <c r="AI25" i="29" s="1"/>
  <c r="AH24" i="29"/>
  <c r="AI24" i="29" s="1"/>
  <c r="AH23" i="29"/>
  <c r="AI23" i="29" s="1"/>
  <c r="AH22" i="29"/>
  <c r="AI22" i="29" s="1"/>
  <c r="AH21" i="29"/>
  <c r="AI21" i="29" s="1"/>
  <c r="AH20" i="29"/>
  <c r="AI20" i="29" s="1"/>
  <c r="AH19" i="29"/>
  <c r="AI19" i="29" s="1"/>
  <c r="AH18" i="29"/>
  <c r="AI18" i="29" s="1"/>
  <c r="AH14" i="29"/>
  <c r="AH13" i="29"/>
  <c r="AH26" i="28"/>
  <c r="AI26" i="28" s="1"/>
  <c r="AH25" i="28"/>
  <c r="AI25" i="28" s="1"/>
  <c r="AH24" i="28"/>
  <c r="AI24" i="28" s="1"/>
  <c r="AH23" i="28"/>
  <c r="AI23" i="28" s="1"/>
  <c r="AH22" i="28"/>
  <c r="AI22" i="28" s="1"/>
  <c r="AH21" i="28"/>
  <c r="AI21" i="28" s="1"/>
  <c r="AH20" i="28"/>
  <c r="AI20" i="28" s="1"/>
  <c r="AH19" i="28"/>
  <c r="AI19" i="28" s="1"/>
  <c r="AH18" i="28"/>
  <c r="AI18" i="28" s="1"/>
  <c r="AH14" i="28"/>
  <c r="AH13" i="28"/>
  <c r="AH26" i="27"/>
  <c r="AI26" i="27" s="1"/>
  <c r="AH25" i="27"/>
  <c r="AI25" i="27" s="1"/>
  <c r="AH24" i="27"/>
  <c r="AI24" i="27" s="1"/>
  <c r="AH23" i="27"/>
  <c r="AI23" i="27" s="1"/>
  <c r="AH22" i="27"/>
  <c r="AI22" i="27" s="1"/>
  <c r="AH21" i="27"/>
  <c r="AI21" i="27" s="1"/>
  <c r="AH20" i="27"/>
  <c r="AI20" i="27" s="1"/>
  <c r="AH19" i="27"/>
  <c r="AI19" i="27" s="1"/>
  <c r="AH18" i="27"/>
  <c r="AI18" i="27" s="1"/>
  <c r="AH14" i="27"/>
  <c r="AH13" i="27"/>
  <c r="AH26" i="26"/>
  <c r="AI26" i="26" s="1"/>
  <c r="AH25" i="26"/>
  <c r="AI25" i="26" s="1"/>
  <c r="AH24" i="26"/>
  <c r="AI24" i="26" s="1"/>
  <c r="AH23" i="26"/>
  <c r="AI23" i="26" s="1"/>
  <c r="AH22" i="26"/>
  <c r="AI22" i="26" s="1"/>
  <c r="AH21" i="26"/>
  <c r="AI21" i="26" s="1"/>
  <c r="AH20" i="26"/>
  <c r="AI20" i="26" s="1"/>
  <c r="AH19" i="26"/>
  <c r="AI19" i="26" s="1"/>
  <c r="AH18" i="26"/>
  <c r="AI18" i="26" s="1"/>
  <c r="AH14" i="26"/>
  <c r="AH13" i="26"/>
  <c r="AH26" i="24"/>
  <c r="AI26" i="24" s="1"/>
  <c r="AH25" i="24"/>
  <c r="AI25" i="24" s="1"/>
  <c r="AH24" i="24"/>
  <c r="AI24" i="24" s="1"/>
  <c r="AH23" i="24"/>
  <c r="AI23" i="24" s="1"/>
  <c r="AH22" i="24"/>
  <c r="AI22" i="24" s="1"/>
  <c r="AH21" i="24"/>
  <c r="AI21" i="24" s="1"/>
  <c r="AH20" i="24"/>
  <c r="AI20" i="24" s="1"/>
  <c r="AH19" i="24"/>
  <c r="AI19" i="24" s="1"/>
  <c r="AH18" i="24"/>
  <c r="AI18" i="24" s="1"/>
  <c r="AH14" i="24"/>
  <c r="AH13" i="24"/>
  <c r="M131" i="10"/>
  <c r="L131" i="10"/>
  <c r="K131" i="10"/>
  <c r="J131" i="10"/>
  <c r="M130" i="10"/>
  <c r="L130" i="10"/>
  <c r="K130" i="10"/>
  <c r="J130" i="10"/>
  <c r="M129" i="10"/>
  <c r="L129" i="10"/>
  <c r="K129" i="10"/>
  <c r="J129" i="10"/>
  <c r="M128" i="10"/>
  <c r="L128" i="10"/>
  <c r="K128" i="10"/>
  <c r="J128" i="10"/>
  <c r="I131" i="10"/>
  <c r="H131" i="10"/>
  <c r="G131" i="10"/>
  <c r="F131" i="10"/>
  <c r="I130" i="10"/>
  <c r="H130" i="10"/>
  <c r="G130" i="10"/>
  <c r="F130" i="10"/>
  <c r="I129" i="10"/>
  <c r="H129" i="10"/>
  <c r="G129" i="10"/>
  <c r="F129" i="10"/>
  <c r="I128" i="10"/>
  <c r="H128" i="10"/>
  <c r="G128" i="10"/>
  <c r="F128" i="10"/>
  <c r="I127" i="10"/>
  <c r="H127" i="10"/>
  <c r="G127" i="10"/>
  <c r="F127" i="10"/>
  <c r="K97" i="10" l="1"/>
  <c r="J97" i="10"/>
  <c r="L97" i="10"/>
  <c r="M97" i="10"/>
  <c r="M96" i="10"/>
  <c r="L96" i="10"/>
  <c r="K96" i="10"/>
  <c r="J96" i="10"/>
  <c r="K95" i="10"/>
  <c r="J95" i="10"/>
  <c r="M95" i="10"/>
  <c r="L95" i="10"/>
  <c r="M94" i="10"/>
  <c r="L94" i="10"/>
  <c r="K94" i="10"/>
  <c r="J94" i="10"/>
  <c r="K93" i="10"/>
  <c r="L93" i="10"/>
  <c r="J93" i="10"/>
  <c r="M93" i="10"/>
  <c r="M92" i="10"/>
  <c r="L92" i="10"/>
  <c r="K92" i="10"/>
  <c r="J92" i="10"/>
  <c r="K98" i="10"/>
  <c r="J98" i="10"/>
  <c r="M98" i="10"/>
  <c r="L98" i="10"/>
  <c r="K99" i="10"/>
  <c r="L99" i="10"/>
  <c r="J99" i="10"/>
  <c r="M99" i="10"/>
  <c r="M100" i="10"/>
  <c r="L100" i="10"/>
  <c r="K100" i="10"/>
  <c r="J100" i="10"/>
  <c r="M101" i="10"/>
  <c r="L101" i="10"/>
  <c r="K101" i="10"/>
  <c r="J101" i="10"/>
  <c r="AH16" i="26"/>
  <c r="AH16" i="32"/>
  <c r="AH16" i="31"/>
  <c r="AH16" i="27"/>
  <c r="AH16" i="29"/>
  <c r="AH16" i="28"/>
  <c r="AH16" i="30"/>
  <c r="AH16" i="34"/>
  <c r="AH16" i="33"/>
  <c r="AH16" i="24"/>
  <c r="AH26" i="22"/>
  <c r="AI26" i="22" s="1"/>
  <c r="AH25" i="22"/>
  <c r="AI25" i="22" s="1"/>
  <c r="AH24" i="22"/>
  <c r="AI24" i="22" s="1"/>
  <c r="AH26" i="19"/>
  <c r="AI26" i="19" s="1"/>
  <c r="AH25" i="19"/>
  <c r="AI25" i="19" s="1"/>
  <c r="AH24" i="19"/>
  <c r="AI24" i="19" s="1"/>
  <c r="AH26" i="18"/>
  <c r="AI26" i="18" s="1"/>
  <c r="AH25" i="18"/>
  <c r="AI25" i="18" s="1"/>
  <c r="AH24" i="18"/>
  <c r="AI24" i="18" s="1"/>
  <c r="AH26" i="17"/>
  <c r="AI26" i="17" s="1"/>
  <c r="AH25" i="17"/>
  <c r="AI25" i="17" s="1"/>
  <c r="AH26" i="23"/>
  <c r="AI26" i="23" s="1"/>
  <c r="AH25" i="23"/>
  <c r="G34" i="11"/>
  <c r="L35" i="10" l="1"/>
  <c r="J34" i="10"/>
  <c r="L34" i="10"/>
  <c r="M34" i="10"/>
  <c r="K34" i="10"/>
  <c r="L33" i="10"/>
  <c r="J33" i="10"/>
  <c r="M33" i="10"/>
  <c r="K33" i="10"/>
  <c r="M30" i="10"/>
  <c r="L30" i="10"/>
  <c r="J30" i="10"/>
  <c r="K30" i="10"/>
  <c r="J29" i="10"/>
  <c r="M31" i="10"/>
  <c r="L31" i="10"/>
  <c r="K31" i="10"/>
  <c r="J31" i="10"/>
  <c r="M29" i="10"/>
  <c r="M35" i="10"/>
  <c r="J35" i="10"/>
  <c r="K35" i="10"/>
  <c r="M36" i="10"/>
  <c r="L36" i="10"/>
  <c r="K36" i="10"/>
  <c r="J36" i="10"/>
  <c r="L37" i="10"/>
  <c r="M37" i="10"/>
  <c r="K37" i="10"/>
  <c r="J37" i="10"/>
  <c r="M38" i="10"/>
  <c r="L38" i="10"/>
  <c r="J38" i="10"/>
  <c r="K38" i="10"/>
  <c r="L29" i="10"/>
  <c r="K29" i="10"/>
  <c r="J32" i="10"/>
  <c r="K32" i="10"/>
  <c r="L32" i="10"/>
  <c r="M32" i="10"/>
  <c r="F107" i="10" l="1"/>
  <c r="H89" i="10"/>
  <c r="L66" i="10"/>
  <c r="F46" i="10"/>
  <c r="G38" i="11" l="1"/>
  <c r="G37" i="11"/>
  <c r="G35" i="11"/>
  <c r="G36" i="11"/>
  <c r="J18" i="11" l="1"/>
  <c r="M111" i="10"/>
  <c r="L111" i="10"/>
  <c r="K111" i="10"/>
  <c r="J111" i="10"/>
  <c r="I91" i="10"/>
  <c r="H91" i="10"/>
  <c r="G91" i="10"/>
  <c r="F91" i="10"/>
  <c r="M70" i="10"/>
  <c r="L70" i="10"/>
  <c r="K70" i="10"/>
  <c r="J70" i="10"/>
  <c r="I70" i="10"/>
  <c r="H70" i="10"/>
  <c r="G70" i="10"/>
  <c r="F70" i="10"/>
  <c r="M50" i="10"/>
  <c r="L50" i="10"/>
  <c r="K50" i="10"/>
  <c r="J50" i="10"/>
  <c r="I50" i="10"/>
  <c r="H50" i="10"/>
  <c r="G50" i="10"/>
  <c r="F50" i="10"/>
  <c r="AH13" i="23"/>
  <c r="AH14" i="23"/>
  <c r="AH13" i="17"/>
  <c r="AH14" i="17"/>
  <c r="AH13" i="18"/>
  <c r="AH14" i="18"/>
  <c r="AH13" i="19"/>
  <c r="AH14" i="19"/>
  <c r="AH13" i="22"/>
  <c r="AH14" i="22"/>
  <c r="AH23" i="22"/>
  <c r="AH22" i="22"/>
  <c r="AH21" i="22"/>
  <c r="AH20" i="22"/>
  <c r="AH19" i="22"/>
  <c r="AH18" i="22"/>
  <c r="AH23" i="19"/>
  <c r="AH22" i="19"/>
  <c r="AH21" i="19"/>
  <c r="AH20" i="19"/>
  <c r="AH19" i="19"/>
  <c r="AH18" i="19"/>
  <c r="AH23" i="18"/>
  <c r="AH22" i="18"/>
  <c r="AH21" i="18"/>
  <c r="AH20" i="18"/>
  <c r="AH19" i="18"/>
  <c r="AH18" i="18"/>
  <c r="AH24" i="17"/>
  <c r="AH23" i="17"/>
  <c r="AH22" i="17"/>
  <c r="AH21" i="17"/>
  <c r="AH20" i="17"/>
  <c r="AH19" i="17"/>
  <c r="AH18" i="17"/>
  <c r="AH18" i="23"/>
  <c r="AH19" i="23"/>
  <c r="AH20" i="23"/>
  <c r="AH21" i="23"/>
  <c r="AH22" i="23"/>
  <c r="AH23" i="23"/>
  <c r="AH24" i="23"/>
  <c r="I46" i="10"/>
  <c r="G28" i="10"/>
  <c r="M127" i="10"/>
  <c r="L127" i="10"/>
  <c r="K127" i="10"/>
  <c r="J127" i="10"/>
  <c r="M110" i="10"/>
  <c r="L110" i="10"/>
  <c r="K110" i="10"/>
  <c r="J110" i="10"/>
  <c r="M109" i="10"/>
  <c r="L109" i="10"/>
  <c r="K109" i="10"/>
  <c r="J109" i="10"/>
  <c r="M108" i="10"/>
  <c r="L108" i="10"/>
  <c r="K108" i="10"/>
  <c r="J108" i="10"/>
  <c r="I108" i="10"/>
  <c r="H108" i="10"/>
  <c r="G108" i="10"/>
  <c r="F108" i="10"/>
  <c r="M107" i="10"/>
  <c r="L107" i="10"/>
  <c r="K107" i="10"/>
  <c r="J107" i="10"/>
  <c r="I107" i="10"/>
  <c r="H107" i="10"/>
  <c r="G107" i="10"/>
  <c r="I90" i="10"/>
  <c r="H90" i="10"/>
  <c r="G90" i="10"/>
  <c r="F90" i="10"/>
  <c r="I89" i="10"/>
  <c r="G89" i="10"/>
  <c r="F89" i="10"/>
  <c r="I88" i="10"/>
  <c r="H88" i="10"/>
  <c r="G88" i="10"/>
  <c r="F88" i="10"/>
  <c r="I87" i="10"/>
  <c r="H87" i="10"/>
  <c r="G87" i="10"/>
  <c r="F87" i="10"/>
  <c r="M69" i="10"/>
  <c r="L69" i="10"/>
  <c r="K69" i="10"/>
  <c r="J69" i="10"/>
  <c r="I69" i="10"/>
  <c r="H69" i="10"/>
  <c r="G69" i="10"/>
  <c r="F69" i="10"/>
  <c r="M68" i="10"/>
  <c r="L68" i="10"/>
  <c r="K68" i="10"/>
  <c r="J68" i="10"/>
  <c r="I68" i="10"/>
  <c r="H68" i="10"/>
  <c r="G68" i="10"/>
  <c r="F68" i="10"/>
  <c r="M67" i="10"/>
  <c r="L67" i="10"/>
  <c r="K67" i="10"/>
  <c r="J67" i="10"/>
  <c r="I67" i="10"/>
  <c r="H67" i="10"/>
  <c r="G67" i="10"/>
  <c r="F67" i="10"/>
  <c r="M66" i="10"/>
  <c r="K66" i="10"/>
  <c r="J66" i="10"/>
  <c r="I66" i="10"/>
  <c r="H66" i="10"/>
  <c r="G66" i="10"/>
  <c r="F66" i="10"/>
  <c r="M49" i="10"/>
  <c r="L49" i="10"/>
  <c r="K49" i="10"/>
  <c r="J49" i="10"/>
  <c r="I49" i="10"/>
  <c r="H49" i="10"/>
  <c r="G49" i="10"/>
  <c r="F49" i="10"/>
  <c r="M48" i="10"/>
  <c r="L48" i="10"/>
  <c r="K48" i="10"/>
  <c r="J48" i="10"/>
  <c r="I48" i="10"/>
  <c r="H48" i="10"/>
  <c r="G48" i="10"/>
  <c r="F48" i="10"/>
  <c r="M47" i="10"/>
  <c r="L47" i="10"/>
  <c r="K47" i="10"/>
  <c r="J47" i="10"/>
  <c r="I47" i="10"/>
  <c r="H47" i="10"/>
  <c r="G47" i="10"/>
  <c r="F47" i="10"/>
  <c r="M46" i="10"/>
  <c r="L46" i="10"/>
  <c r="K46" i="10"/>
  <c r="J46" i="10"/>
  <c r="H46" i="10"/>
  <c r="G46" i="10"/>
  <c r="G27" i="10"/>
  <c r="G26" i="10"/>
  <c r="G25" i="10"/>
  <c r="G24" i="10"/>
  <c r="AI24" i="17" l="1"/>
  <c r="AI24" i="23"/>
  <c r="AI19" i="19"/>
  <c r="AI19" i="18"/>
  <c r="AI19" i="17"/>
  <c r="AI19" i="23"/>
  <c r="AI19" i="22"/>
  <c r="AI18" i="17"/>
  <c r="AI18" i="22"/>
  <c r="AI20" i="22"/>
  <c r="AI22" i="22"/>
  <c r="AI23" i="19"/>
  <c r="F61" i="10"/>
  <c r="AI21" i="22"/>
  <c r="AI23" i="22"/>
  <c r="AI20" i="19"/>
  <c r="AI25" i="23"/>
  <c r="M26" i="10"/>
  <c r="K26" i="10"/>
  <c r="J26" i="10"/>
  <c r="L26" i="10"/>
  <c r="J87" i="10"/>
  <c r="L91" i="10"/>
  <c r="AI23" i="18"/>
  <c r="M91" i="10"/>
  <c r="J91" i="10"/>
  <c r="K91" i="10"/>
  <c r="AI22" i="17"/>
  <c r="L24" i="10"/>
  <c r="AI23" i="17"/>
  <c r="AI21" i="17"/>
  <c r="AI20" i="17"/>
  <c r="AI21" i="18"/>
  <c r="AI22" i="19"/>
  <c r="AI18" i="19"/>
  <c r="AI21" i="19"/>
  <c r="AI20" i="18"/>
  <c r="AI22" i="18"/>
  <c r="AI18" i="18"/>
  <c r="AI20" i="23"/>
  <c r="AI22" i="23"/>
  <c r="AI21" i="23"/>
  <c r="AI18" i="23"/>
  <c r="AI23" i="23"/>
  <c r="AH16" i="17"/>
  <c r="AH16" i="22"/>
  <c r="AH16" i="19"/>
  <c r="J90" i="10"/>
  <c r="K90" i="10"/>
  <c r="M90" i="10"/>
  <c r="L90" i="10"/>
  <c r="L89" i="10"/>
  <c r="M89" i="10"/>
  <c r="AH16" i="18"/>
  <c r="J89" i="10"/>
  <c r="K89" i="10"/>
  <c r="L88" i="10"/>
  <c r="J88" i="10"/>
  <c r="K88" i="10"/>
  <c r="M88" i="10"/>
  <c r="AH16" i="23"/>
  <c r="AH27" i="23" s="1"/>
  <c r="AH28" i="23" s="1"/>
  <c r="M87" i="10"/>
  <c r="L87" i="10"/>
  <c r="K87" i="10"/>
  <c r="J28" i="10" l="1"/>
  <c r="M28" i="10"/>
  <c r="K28" i="10"/>
  <c r="L28" i="10"/>
  <c r="M27" i="10"/>
  <c r="L27" i="10"/>
  <c r="K27" i="10"/>
  <c r="J27" i="10"/>
  <c r="J24" i="10"/>
  <c r="J102" i="10"/>
  <c r="L25" i="10"/>
  <c r="M25" i="10"/>
  <c r="K25" i="10"/>
  <c r="J25" i="10"/>
  <c r="K24" i="10"/>
  <c r="M24" i="10"/>
  <c r="L102" i="10"/>
  <c r="K102" i="10"/>
  <c r="M102" i="10"/>
  <c r="F29" i="10"/>
  <c r="H29" i="10" s="1"/>
  <c r="F31" i="10"/>
  <c r="H31" i="10" s="1"/>
  <c r="F33" i="10"/>
  <c r="H33" i="10" s="1"/>
  <c r="F35" i="10"/>
  <c r="H35" i="10" s="1"/>
  <c r="F37" i="10"/>
  <c r="F30" i="10"/>
  <c r="H30" i="10" s="1"/>
  <c r="F32" i="10"/>
  <c r="H32" i="10" s="1"/>
  <c r="F34" i="10"/>
  <c r="H34" i="10" s="1"/>
  <c r="F36" i="10"/>
  <c r="F38" i="10"/>
  <c r="H38" i="10" l="1"/>
  <c r="H48" i="11" s="1"/>
  <c r="H37" i="10"/>
  <c r="H47" i="11" s="1"/>
  <c r="H36" i="10"/>
  <c r="H46" i="11" s="1"/>
  <c r="M39" i="10"/>
  <c r="K39" i="10"/>
  <c r="J39" i="10"/>
  <c r="F24" i="10"/>
  <c r="H24" i="10" s="1"/>
  <c r="L39" i="10"/>
  <c r="F46" i="11"/>
  <c r="F44" i="11"/>
  <c r="F28" i="10"/>
  <c r="H28" i="10" s="1"/>
  <c r="F27" i="10"/>
  <c r="H27" i="10" s="1"/>
  <c r="H43" i="11"/>
  <c r="H42" i="11"/>
  <c r="F48" i="11"/>
  <c r="F47" i="11"/>
  <c r="F45" i="11"/>
  <c r="F43" i="11"/>
  <c r="F42" i="11"/>
  <c r="F40" i="11"/>
  <c r="F39" i="11"/>
  <c r="F41" i="11"/>
  <c r="F102" i="10"/>
  <c r="H39" i="11"/>
  <c r="H41" i="11"/>
  <c r="H40" i="11"/>
  <c r="H45" i="11"/>
  <c r="H44" i="11"/>
  <c r="H34" i="11" l="1"/>
  <c r="F34" i="11"/>
  <c r="H38" i="11"/>
  <c r="F38" i="11"/>
  <c r="G102" i="10"/>
  <c r="H102" i="10"/>
  <c r="I102" i="10"/>
  <c r="K81" i="10"/>
  <c r="M81" i="10"/>
  <c r="F26" i="10"/>
  <c r="H26" i="10" s="1"/>
  <c r="J81" i="10"/>
  <c r="L81" i="10"/>
  <c r="G61" i="10"/>
  <c r="H61" i="10"/>
  <c r="I61" i="10"/>
  <c r="I122" i="10" l="1"/>
  <c r="G122" i="10"/>
  <c r="F122" i="10"/>
  <c r="H37" i="11"/>
  <c r="F37" i="11"/>
  <c r="H36" i="11"/>
  <c r="F36" i="11"/>
  <c r="G49" i="11"/>
  <c r="K122" i="10"/>
  <c r="I81" i="10"/>
  <c r="H81" i="10"/>
  <c r="G81" i="10"/>
  <c r="F81" i="10"/>
  <c r="M61" i="10"/>
  <c r="I142" i="10" l="1"/>
  <c r="G142" i="10"/>
  <c r="H142" i="10"/>
  <c r="F142" i="10"/>
  <c r="K142" i="10"/>
  <c r="J142" i="10"/>
  <c r="M142" i="10"/>
  <c r="L142" i="10"/>
  <c r="F25" i="10"/>
  <c r="H25" i="10" s="1"/>
  <c r="J61" i="10"/>
  <c r="M122" i="10"/>
  <c r="H122" i="10"/>
  <c r="L61" i="10"/>
  <c r="J122" i="10"/>
  <c r="K61" i="10"/>
  <c r="L122" i="10"/>
  <c r="F39" i="10" l="1"/>
  <c r="E21" i="11" s="1"/>
  <c r="E25" i="11" s="1"/>
  <c r="F35" i="11"/>
  <c r="H35" i="11" l="1"/>
  <c r="F49" i="1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<sst xmlns="http://schemas.openxmlformats.org/spreadsheetml/2006/main" count="959" uniqueCount="155">
  <si>
    <t>Dato:</t>
  </si>
  <si>
    <t>Lokalitet:</t>
  </si>
  <si>
    <t>Merder:</t>
  </si>
  <si>
    <t>Sjøtemperatur (°C) ved lokaliteten:</t>
  </si>
  <si>
    <t xml:space="preserve">Værforhold </t>
  </si>
  <si>
    <t>Snittvekt (g)</t>
  </si>
  <si>
    <t>Antall rognkjeks totalt på lokaliteten:</t>
  </si>
  <si>
    <t>Antall merder med rognkjeks:</t>
  </si>
  <si>
    <t>Undersøkt av:</t>
  </si>
  <si>
    <t>Velferdsstatus</t>
  </si>
  <si>
    <t>GENERELL ANBEFALING</t>
  </si>
  <si>
    <t xml:space="preserve">Basert på de registrerte velferdsvurderingene er den generelle anbefallingen for lokaliteten: </t>
  </si>
  <si>
    <t xml:space="preserve">Benytt tabellen "Status på merdnivå" og sektordiagrammene for å vurdere om det bør gjøres tiltak på merdnivå eller parameternivå. Det er anbefalt å iverksette tiltak som forbedrer velferden i merder med tydelig og alvorlig redusert velferd. Scoringen av alvorlighetsgraden til de enkelte parameterne i feltskjema og sektordiagrammene på parameternivå kan brukes for å vurdere hvilke parametere som er mest kritiske. Forslag til aktuelle tiltak på parameternivå er oppført i håndboken. </t>
  </si>
  <si>
    <t>EGNE KOMMENTARER</t>
  </si>
  <si>
    <t>STATUS PÅ MERDNIVÅ</t>
  </si>
  <si>
    <t xml:space="preserve"> SAMLET FORDELING</t>
  </si>
  <si>
    <t>Merd nr.</t>
  </si>
  <si>
    <t>Antall (#) fisk</t>
  </si>
  <si>
    <t>SUM</t>
  </si>
  <si>
    <t>VELFERDSTATUS PÅ MERDNIVÅ</t>
  </si>
  <si>
    <t xml:space="preserve"> PARAMETERNIVÅ </t>
  </si>
  <si>
    <t>LUSEBEITE-EFFEKTIVITET OG ERNÆRINGSSTATUS</t>
  </si>
  <si>
    <t>Anlegg</t>
  </si>
  <si>
    <t>Merd</t>
  </si>
  <si>
    <t>Dato</t>
  </si>
  <si>
    <t>Fisk #</t>
  </si>
  <si>
    <t>#</t>
  </si>
  <si>
    <t>Alvorlighetsgrad (0-3)</t>
  </si>
  <si>
    <t>Vekt (g)</t>
  </si>
  <si>
    <t>Total lengde (cm)</t>
  </si>
  <si>
    <t>Standard lengde (cm)</t>
  </si>
  <si>
    <t>Hold (0-3)</t>
  </si>
  <si>
    <t>X for automatisk utflylling av 0</t>
  </si>
  <si>
    <t>Misdannelser sugekopp (0-3)</t>
  </si>
  <si>
    <t>Misdannelser andre (0-3)</t>
  </si>
  <si>
    <t>Halefinne (0-3)</t>
  </si>
  <si>
    <t>Andre finner (0-3)</t>
  </si>
  <si>
    <t>Hud (0-3)</t>
  </si>
  <si>
    <t>Øye V (0-3)</t>
  </si>
  <si>
    <t>Øye H (0-3)</t>
  </si>
  <si>
    <t>Katarakt størrelse V (0-3)</t>
  </si>
  <si>
    <t>Katarakt størrelse H (0-3)</t>
  </si>
  <si>
    <t>Relativ sum (0-100)</t>
  </si>
  <si>
    <t>Velferdsscore (0-3)</t>
  </si>
  <si>
    <t>Obduksjonsfunn, Fisk #</t>
  </si>
  <si>
    <t>Omfang</t>
  </si>
  <si>
    <t>Leverfarge (1-6)</t>
  </si>
  <si>
    <t>Ascites (0-1)</t>
  </si>
  <si>
    <t>Forandring lever (0-1)</t>
  </si>
  <si>
    <t>Granulomer (0-1)</t>
  </si>
  <si>
    <t>Svullen nyre (0-1)</t>
  </si>
  <si>
    <t>Blødninger på hjerte (0-1)</t>
  </si>
  <si>
    <t>Koagel i hjertehule (0-1)</t>
  </si>
  <si>
    <t>Blødninger magesekk/tarm (0-1)</t>
  </si>
  <si>
    <t>Parasitter (0-1)</t>
  </si>
  <si>
    <t>Kjønnsmodning (0-1)</t>
  </si>
  <si>
    <t>Kjønn (1 -2)</t>
  </si>
  <si>
    <t>Rognkjekspellet (0-1)</t>
  </si>
  <si>
    <t>Fôrblokk (0-1)</t>
  </si>
  <si>
    <t>Laksepellet (0-1)</t>
  </si>
  <si>
    <t>Dyreplankton (0-1)</t>
  </si>
  <si>
    <t>Begroing (0-1)</t>
  </si>
  <si>
    <t>Annet (0-1)</t>
  </si>
  <si>
    <t>Lakselus - Antall</t>
  </si>
  <si>
    <t>Skottelus - Antall</t>
  </si>
  <si>
    <t>Lus indet. - Antall</t>
  </si>
  <si>
    <t>Tom mage (0-1)</t>
  </si>
  <si>
    <t>Prøveuttak - PCR (x)</t>
  </si>
  <si>
    <t>Prøveuttak - Blodprøver (x)</t>
  </si>
  <si>
    <t>Prøveuttak - Histologi (x)</t>
  </si>
  <si>
    <t>Prøveuttak - Bakteriologi (x)</t>
  </si>
  <si>
    <t>Kommentarer:</t>
  </si>
  <si>
    <t>V.3 Januar 2024</t>
  </si>
  <si>
    <t>OVI, Fisk #</t>
  </si>
  <si>
    <t>Lengde (cm)</t>
  </si>
  <si>
    <t>V.2 April 2023</t>
  </si>
  <si>
    <t>Oppsummering av velferdsmodellen som er benyttet</t>
  </si>
  <si>
    <t xml:space="preserve">Modellen og velferdsscoringene er detaljert beskrevet i håndboken </t>
  </si>
  <si>
    <t>Vurdering</t>
  </si>
  <si>
    <t>Tiltak</t>
  </si>
  <si>
    <t>God velferd</t>
  </si>
  <si>
    <t>Ingen tiltak nødvendig</t>
  </si>
  <si>
    <t>Noe redusert velferd</t>
  </si>
  <si>
    <t>Tettere oppfølging, vurder indre lyter</t>
  </si>
  <si>
    <t>Tydelig redusert velferd</t>
  </si>
  <si>
    <t>Vurder indre lyter, innfør tiltak for å forbedre reduserte lyter. Autorisert fiskehelsepersonell bør kontaktes. Prøvetaking for å fastslå årsaker til helseforverring.</t>
  </si>
  <si>
    <t>Alvorlig redusert velferd</t>
  </si>
  <si>
    <t xml:space="preserve">Autorisert fiskehelsepersonell skal kontaktes. Potensielle tilleggsprøver for å finne årsaker til slik velferdsforverring. Vurder destruering av fisk. </t>
  </si>
  <si>
    <t xml:space="preserve">Relativ sum på individsnivå </t>
  </si>
  <si>
    <t xml:space="preserve">Velferdsscore på individsnivå </t>
  </si>
  <si>
    <t>Velferdsstatus på populasjonsnivå</t>
  </si>
  <si>
    <t>Kar nr.</t>
  </si>
  <si>
    <t>Antall individ med de ulike velferdsscorene</t>
  </si>
  <si>
    <t>0 (God)</t>
  </si>
  <si>
    <t>1 (Noe redusert)</t>
  </si>
  <si>
    <t>2 (Tydelig redusert)</t>
  </si>
  <si>
    <t>3 (Alvorlig redusert)</t>
  </si>
  <si>
    <t/>
  </si>
  <si>
    <r>
      <t>STATUS PÅ PARAMETERNIVÅ</t>
    </r>
    <r>
      <rPr>
        <sz val="20"/>
        <color theme="1"/>
        <rFont val="Calibri"/>
        <family val="2"/>
        <scheme val="minor"/>
      </rPr>
      <t xml:space="preserve"> (antall rognkjeks)</t>
    </r>
  </si>
  <si>
    <t>Sugekoppdeformitet</t>
  </si>
  <si>
    <t>Andre deformiteter</t>
  </si>
  <si>
    <t>Ingen deformitet (0)</t>
  </si>
  <si>
    <t>Mild deformitet (1)</t>
  </si>
  <si>
    <t xml:space="preserve">Tydelig deformitet (2) </t>
  </si>
  <si>
    <t>Alvorlig deformitet (3)</t>
  </si>
  <si>
    <t>Halefinne</t>
  </si>
  <si>
    <t>Andre finner</t>
  </si>
  <si>
    <t>Intakt (0)</t>
  </si>
  <si>
    <t>Mild slitasje (1)</t>
  </si>
  <si>
    <t xml:space="preserve">Tydelig slitasje (2) </t>
  </si>
  <si>
    <t>Erodert bort (3)</t>
  </si>
  <si>
    <t>Hud</t>
  </si>
  <si>
    <t>Hold</t>
  </si>
  <si>
    <t>Ingen slitasjer (0)</t>
  </si>
  <si>
    <t>Antydning til slitasje (1)</t>
  </si>
  <si>
    <t>Betydelige slitasje (2)</t>
  </si>
  <si>
    <t>Omfattende slitasje (3)</t>
  </si>
  <si>
    <t>Godt hold (0)</t>
  </si>
  <si>
    <t>Noe avmagret (1)</t>
  </si>
  <si>
    <t>Tydelig avmagret (2)</t>
  </si>
  <si>
    <t>Alvorlig avmagret (3)</t>
  </si>
  <si>
    <t>Høyre øye</t>
  </si>
  <si>
    <t>Venstre øye</t>
  </si>
  <si>
    <t>Ingen skade/blødning (0)</t>
  </si>
  <si>
    <t>Mild skade/blødning (1)</t>
  </si>
  <si>
    <t>Moderat skade/blødning (2)</t>
  </si>
  <si>
    <t>Alvorlig skade/blødning (3)</t>
  </si>
  <si>
    <t>Katarakt H</t>
  </si>
  <si>
    <t>Katarakt V</t>
  </si>
  <si>
    <t>Ingen (0)</t>
  </si>
  <si>
    <t>&lt;10% dekning (1)</t>
  </si>
  <si>
    <t>10-50 % dekning (2)</t>
  </si>
  <si>
    <t>&gt;=50 % dekning (3)</t>
  </si>
  <si>
    <t>Lusebeite-effektivitet</t>
  </si>
  <si>
    <t>Antall lus funnet</t>
  </si>
  <si>
    <t>Antall lusespisere</t>
  </si>
  <si>
    <t>Lakselus (#)</t>
  </si>
  <si>
    <t>Skottelus (#)</t>
  </si>
  <si>
    <t>Uidentifisert (#)</t>
  </si>
  <si>
    <t>Lus samlet (#)</t>
  </si>
  <si>
    <t xml:space="preserve">Lakselus </t>
  </si>
  <si>
    <t xml:space="preserve">Skottelus </t>
  </si>
  <si>
    <t>Uidentifisert</t>
  </si>
  <si>
    <t>Lus samlet</t>
  </si>
  <si>
    <t>SNITT/ ANDEL</t>
  </si>
  <si>
    <t>Ernæringsstatus</t>
  </si>
  <si>
    <t>Rognkjekspellet</t>
  </si>
  <si>
    <t>Fôrblokk</t>
  </si>
  <si>
    <t>Laksepellet</t>
  </si>
  <si>
    <t>Dyreplankton</t>
  </si>
  <si>
    <t>Begroing</t>
  </si>
  <si>
    <t>Annet</t>
  </si>
  <si>
    <t>Tomme mager</t>
  </si>
  <si>
    <t>Antall obdusert</t>
  </si>
  <si>
    <t>ANDEL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</si>
</sst>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36"/>
      <name val="Arial"/>
      <family val="2"/>
    </font>
    <font>
      <b/>
      <sz val="18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sz val="14"/>
      <color theme="1"/>
      <name val="Arial Black"/>
      <family val="2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3"/>
      <name val="Calibri"/>
      <family val="2"/>
      <scheme val="minor"/>
    </font>
    <font>
      <sz val="18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3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36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sz val="16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4"/>
      <name val="Calibri"/>
      <family val="2"/>
      <scheme val="minor"/>
    </font>
    <font>
      <sz val="8"/>
      <color rgb="FFCCE3EA"/>
      <name val="Calibri"/>
      <family val="2"/>
      <scheme val="minor"/>
    </font>
    <font>
      <sz val="16"/>
      <color theme="5" tint="-0.249977111117893"/>
      <name val="Calibri"/>
      <family val="2"/>
      <scheme val="minor"/>
    </font>
    <font>
      <sz val="22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rgb="FF0095B8"/>
        <bgColor indexed="64"/>
      </patternFill>
    </fill>
    <fill>
      <gradientFill>
        <stop position="0">
          <color rgb="FFBFDB57"/>
        </stop>
        <stop position="1">
          <color theme="7"/>
        </stop>
      </gradientFill>
    </fill>
    <fill>
      <gradientFill>
        <stop position="0">
          <color theme="7"/>
        </stop>
        <stop position="1">
          <color rgb="FFFF7A3F"/>
        </stop>
      </gradientFill>
    </fill>
    <fill>
      <gradientFill>
        <stop position="0">
          <color theme="5"/>
        </stop>
        <stop position="1">
          <color rgb="FFFF5757"/>
        </stop>
      </gradientFill>
    </fill>
    <fill>
      <gradientFill>
        <stop position="0">
          <color rgb="FF92D050"/>
        </stop>
        <stop position="1">
          <color theme="7"/>
        </stop>
      </gradientFill>
    </fill>
    <fill>
      <gradientFill>
        <stop position="0">
          <color theme="7"/>
        </stop>
        <stop position="1">
          <color theme="5"/>
        </stop>
      </gradientFill>
    </fill>
    <fill>
      <gradientFill degree="180">
        <stop position="0">
          <color rgb="FF92D050"/>
        </stop>
        <stop position="1">
          <color theme="9"/>
        </stop>
      </gradientFill>
    </fill>
    <fill>
      <patternFill patternType="solid">
        <fgColor rgb="FFBDE3EA"/>
        <bgColor indexed="64"/>
      </patternFill>
    </fill>
    <fill>
      <patternFill patternType="solid">
        <fgColor rgb="FF2F6483"/>
        <bgColor indexed="64"/>
      </patternFill>
    </fill>
    <fill>
      <patternFill patternType="solid">
        <fgColor rgb="FFCCE3EA"/>
        <bgColor indexed="64"/>
      </patternFill>
    </fill>
    <fill>
      <patternFill patternType="solid">
        <fgColor rgb="FFCCE3EB"/>
        <bgColor indexed="64"/>
      </patternFill>
    </fill>
    <fill>
      <patternFill patternType="solid">
        <fgColor theme="7"/>
        <bgColor auto="1"/>
      </patternFill>
    </fill>
    <fill>
      <patternFill patternType="darkDown">
        <fgColor theme="6"/>
      </patternFill>
    </fill>
    <fill>
      <patternFill patternType="solid">
        <fgColor theme="9"/>
        <bgColor auto="1"/>
      </patternFill>
    </fill>
    <fill>
      <patternFill patternType="solid">
        <fgColor theme="5"/>
        <bgColor auto="1"/>
      </patternFill>
    </fill>
    <fill>
      <patternFill patternType="solid">
        <fgColor rgb="FFC00000"/>
        <bgColor auto="1"/>
      </patternFill>
    </fill>
    <fill>
      <patternFill patternType="darkDown">
        <bgColor rgb="FFCCE3EA"/>
      </patternFill>
    </fill>
    <fill>
      <patternFill patternType="solid">
        <fgColor theme="0"/>
        <bgColor indexed="64"/>
      </patternFill>
    </fill>
  </fills>
  <borders count="8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dotted">
        <color theme="3"/>
      </left>
      <right style="dotted">
        <color theme="3"/>
      </right>
      <top style="thin">
        <color theme="0" tint="-0.34998626667073579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3">
    <xf numFmtId="0" fontId="0" fillId="0" borderId="0"/>
    <xf numFmtId="49" fontId="6" fillId="3" borderId="3" applyBorder="0">
      <alignment horizontal="center" vertical="center" wrapText="1"/>
    </xf>
    <xf numFmtId="49" fontId="6" fillId="4" borderId="3" applyBorder="0">
      <alignment horizontal="center" vertical="center" wrapText="1"/>
    </xf>
    <xf numFmtId="49" fontId="6" fillId="7" borderId="6">
      <alignment horizontal="center" vertical="center" wrapText="1"/>
    </xf>
    <xf numFmtId="0" fontId="8" fillId="5" borderId="7">
      <alignment horizontal="center" vertical="center"/>
    </xf>
    <xf numFmtId="0" fontId="8" fillId="6" borderId="6">
      <alignment horizontal="center" vertical="center" wrapText="1"/>
    </xf>
    <xf numFmtId="0" fontId="8" fillId="8" borderId="6">
      <alignment horizontal="right" vertical="center" wrapText="1" indent="4"/>
    </xf>
    <xf numFmtId="0" fontId="11" fillId="0" borderId="0"/>
    <xf numFmtId="9" fontId="11" fillId="0" borderId="0" applyFont="0" applyFill="0" applyBorder="0" applyAlignment="0" applyProtection="0"/>
    <xf numFmtId="164" fontId="24" fillId="13" borderId="3" applyBorder="0">
      <alignment horizontal="center" vertical="center"/>
    </xf>
    <xf numFmtId="0" fontId="5" fillId="14" borderId="4" applyBorder="0">
      <alignment horizontal="center" vertical="center" wrapText="1"/>
    </xf>
    <xf numFmtId="0" fontId="12" fillId="18" borderId="53" applyFont="0" applyBorder="0">
      <alignment horizontal="center" vertical="center"/>
    </xf>
    <xf numFmtId="9" fontId="9" fillId="0" borderId="0" applyFont="0" applyFill="0" applyBorder="0" applyAlignment="0" applyProtection="0"/>
  </cellStyleXfs>
  <cellXfs count="424">
    <xf numFmtId="0" fontId="0" fillId="0" borderId="0" xfId="0"/>
    <xf numFmtId="0" fontId="11" fillId="9" borderId="0" xfId="7" applyFill="1" applyAlignment="1">
      <alignment vertical="center"/>
    </xf>
    <xf numFmtId="0" fontId="11" fillId="10" borderId="0" xfId="7" applyFill="1" applyAlignment="1">
      <alignment vertical="center"/>
    </xf>
    <xf numFmtId="0" fontId="5" fillId="10" borderId="0" xfId="7" applyFont="1" applyFill="1" applyAlignment="1">
      <alignment horizontal="center" vertical="center"/>
    </xf>
    <xf numFmtId="9" fontId="5" fillId="10" borderId="0" xfId="7" applyNumberFormat="1" applyFont="1" applyFill="1" applyAlignment="1">
      <alignment horizontal="center" vertical="center"/>
    </xf>
    <xf numFmtId="0" fontId="5" fillId="9" borderId="0" xfId="7" applyFont="1" applyFill="1" applyAlignment="1">
      <alignment horizontal="center" vertical="center"/>
    </xf>
    <xf numFmtId="0" fontId="19" fillId="10" borderId="0" xfId="7" applyFont="1" applyFill="1" applyAlignment="1">
      <alignment horizontal="center" vertical="center"/>
    </xf>
    <xf numFmtId="0" fontId="19" fillId="9" borderId="0" xfId="7" applyFont="1" applyFill="1" applyAlignment="1">
      <alignment horizontal="center" vertical="center"/>
    </xf>
    <xf numFmtId="0" fontId="20" fillId="0" borderId="36" xfId="7" applyFont="1" applyBorder="1" applyAlignment="1">
      <alignment horizontal="center" vertical="center"/>
    </xf>
    <xf numFmtId="164" fontId="24" fillId="0" borderId="38" xfId="7" applyNumberFormat="1" applyFont="1" applyBorder="1" applyAlignment="1">
      <alignment vertical="center"/>
    </xf>
    <xf numFmtId="49" fontId="20" fillId="0" borderId="36" xfId="7" applyNumberFormat="1" applyFont="1" applyBorder="1" applyAlignment="1">
      <alignment horizontal="center" vertical="center"/>
    </xf>
    <xf numFmtId="9" fontId="20" fillId="0" borderId="40" xfId="7" applyNumberFormat="1" applyFont="1" applyBorder="1" applyAlignment="1">
      <alignment horizontal="right" vertical="center"/>
    </xf>
    <xf numFmtId="0" fontId="11" fillId="9" borderId="0" xfId="7" applyFill="1"/>
    <xf numFmtId="0" fontId="11" fillId="0" borderId="0" xfId="7"/>
    <xf numFmtId="0" fontId="20" fillId="9" borderId="28" xfId="7" applyFont="1" applyFill="1" applyBorder="1" applyAlignment="1">
      <alignment vertical="center" wrapText="1"/>
    </xf>
    <xf numFmtId="0" fontId="20" fillId="9" borderId="57" xfId="7" applyFont="1" applyFill="1" applyBorder="1" applyAlignment="1">
      <alignment vertical="center" wrapText="1"/>
    </xf>
    <xf numFmtId="1" fontId="19" fillId="0" borderId="0" xfId="7" applyNumberFormat="1" applyFont="1" applyAlignment="1">
      <alignment horizontal="center" vertical="center"/>
    </xf>
    <xf numFmtId="0" fontId="26" fillId="9" borderId="38" xfId="7" applyFont="1" applyFill="1" applyBorder="1" applyAlignment="1">
      <alignment vertical="center"/>
    </xf>
    <xf numFmtId="0" fontId="26" fillId="9" borderId="53" xfId="7" applyFont="1" applyFill="1" applyBorder="1" applyAlignment="1">
      <alignment vertical="center"/>
    </xf>
    <xf numFmtId="0" fontId="26" fillId="9" borderId="42" xfId="7" applyFont="1" applyFill="1" applyBorder="1" applyAlignment="1">
      <alignment vertical="center"/>
    </xf>
    <xf numFmtId="0" fontId="26" fillId="9" borderId="56" xfId="7" applyFont="1" applyFill="1" applyBorder="1" applyAlignment="1">
      <alignment vertical="center"/>
    </xf>
    <xf numFmtId="0" fontId="20" fillId="0" borderId="18" xfId="7" applyFont="1" applyBorder="1" applyAlignment="1">
      <alignment horizontal="center" vertical="center"/>
    </xf>
    <xf numFmtId="1" fontId="19" fillId="0" borderId="8" xfId="7" applyNumberFormat="1" applyFont="1" applyBorder="1" applyAlignment="1">
      <alignment horizontal="center" vertical="center"/>
    </xf>
    <xf numFmtId="1" fontId="19" fillId="0" borderId="58" xfId="7" applyNumberFormat="1" applyFont="1" applyBorder="1" applyAlignment="1">
      <alignment horizontal="center" vertical="center"/>
    </xf>
    <xf numFmtId="1" fontId="19" fillId="0" borderId="37" xfId="7" applyNumberFormat="1" applyFont="1" applyBorder="1" applyAlignment="1">
      <alignment horizontal="center" vertical="center"/>
    </xf>
    <xf numFmtId="1" fontId="19" fillId="0" borderId="62" xfId="7" applyNumberFormat="1" applyFont="1" applyBorder="1" applyAlignment="1">
      <alignment horizontal="center" vertical="center"/>
    </xf>
    <xf numFmtId="49" fontId="20" fillId="0" borderId="18" xfId="7" applyNumberFormat="1" applyFont="1" applyBorder="1" applyAlignment="1">
      <alignment horizontal="center" vertical="center"/>
    </xf>
    <xf numFmtId="9" fontId="20" fillId="0" borderId="10" xfId="7" applyNumberFormat="1" applyFont="1" applyBorder="1" applyAlignment="1">
      <alignment horizontal="right" vertical="center"/>
    </xf>
    <xf numFmtId="1" fontId="19" fillId="0" borderId="10" xfId="7" quotePrefix="1" applyNumberFormat="1" applyFont="1" applyBorder="1" applyAlignment="1">
      <alignment horizontal="center" vertical="center"/>
    </xf>
    <xf numFmtId="1" fontId="19" fillId="0" borderId="55" xfId="7" quotePrefix="1" applyNumberFormat="1" applyFont="1" applyBorder="1" applyAlignment="1">
      <alignment horizontal="center" vertical="center"/>
    </xf>
    <xf numFmtId="1" fontId="19" fillId="0" borderId="63" xfId="7" quotePrefix="1" applyNumberFormat="1" applyFont="1" applyBorder="1" applyAlignment="1">
      <alignment horizontal="center" vertical="center"/>
    </xf>
    <xf numFmtId="1" fontId="19" fillId="0" borderId="54" xfId="7" quotePrefix="1" applyNumberFormat="1" applyFont="1" applyBorder="1" applyAlignment="1">
      <alignment horizontal="center" vertical="center"/>
    </xf>
    <xf numFmtId="1" fontId="19" fillId="0" borderId="64" xfId="7" applyNumberFormat="1" applyFont="1" applyBorder="1" applyAlignment="1">
      <alignment horizontal="center" vertical="center"/>
    </xf>
    <xf numFmtId="2" fontId="5" fillId="9" borderId="0" xfId="7" applyNumberFormat="1" applyFont="1" applyFill="1" applyAlignment="1">
      <alignment horizontal="center" vertical="center"/>
    </xf>
    <xf numFmtId="0" fontId="20" fillId="0" borderId="39" xfId="7" applyFont="1" applyBorder="1" applyAlignment="1">
      <alignment horizontal="center" vertical="center"/>
    </xf>
    <xf numFmtId="1" fontId="19" fillId="0" borderId="41" xfId="7" quotePrefix="1" applyNumberFormat="1" applyFont="1" applyBorder="1" applyAlignment="1">
      <alignment horizontal="center" vertical="center"/>
    </xf>
    <xf numFmtId="1" fontId="19" fillId="0" borderId="25" xfId="7" applyNumberFormat="1" applyFont="1" applyBorder="1" applyAlignment="1">
      <alignment horizontal="center" vertical="center"/>
    </xf>
    <xf numFmtId="1" fontId="19" fillId="0" borderId="36" xfId="7" applyNumberFormat="1" applyFont="1" applyBorder="1" applyAlignment="1">
      <alignment horizontal="center" vertical="center"/>
    </xf>
    <xf numFmtId="1" fontId="19" fillId="0" borderId="73" xfId="7" applyNumberFormat="1" applyFont="1" applyBorder="1" applyAlignment="1">
      <alignment horizontal="center" vertical="center"/>
    </xf>
    <xf numFmtId="0" fontId="20" fillId="9" borderId="40" xfId="7" applyFont="1" applyFill="1" applyBorder="1" applyAlignment="1">
      <alignment vertical="center" wrapText="1"/>
    </xf>
    <xf numFmtId="0" fontId="20" fillId="9" borderId="42" xfId="7" applyFont="1" applyFill="1" applyBorder="1" applyAlignment="1">
      <alignment vertical="center" wrapText="1"/>
    </xf>
    <xf numFmtId="0" fontId="20" fillId="9" borderId="56" xfId="7" applyFont="1" applyFill="1" applyBorder="1" applyAlignment="1">
      <alignment vertical="center" wrapText="1"/>
    </xf>
    <xf numFmtId="1" fontId="19" fillId="0" borderId="18" xfId="7" applyNumberFormat="1" applyFont="1" applyBorder="1" applyAlignment="1">
      <alignment horizontal="center" vertical="center"/>
    </xf>
    <xf numFmtId="0" fontId="20" fillId="9" borderId="43" xfId="7" applyFont="1" applyFill="1" applyBorder="1" applyAlignment="1">
      <alignment vertical="center" wrapText="1"/>
    </xf>
    <xf numFmtId="1" fontId="19" fillId="0" borderId="38" xfId="7" applyNumberFormat="1" applyFont="1" applyBorder="1" applyAlignment="1">
      <alignment horizontal="center" vertical="center"/>
    </xf>
    <xf numFmtId="1" fontId="19" fillId="0" borderId="9" xfId="7" applyNumberFormat="1" applyFont="1" applyBorder="1" applyAlignment="1">
      <alignment horizontal="center" vertical="center"/>
    </xf>
    <xf numFmtId="1" fontId="19" fillId="0" borderId="53" xfId="7" applyNumberFormat="1" applyFont="1" applyBorder="1" applyAlignment="1">
      <alignment horizontal="center" vertical="center"/>
    </xf>
    <xf numFmtId="1" fontId="19" fillId="0" borderId="40" xfId="7" applyNumberFormat="1" applyFont="1" applyBorder="1" applyAlignment="1">
      <alignment horizontal="center" vertical="center"/>
    </xf>
    <xf numFmtId="1" fontId="19" fillId="0" borderId="42" xfId="7" applyNumberFormat="1" applyFont="1" applyBorder="1" applyAlignment="1">
      <alignment horizontal="center" vertical="center"/>
    </xf>
    <xf numFmtId="1" fontId="19" fillId="0" borderId="44" xfId="7" applyNumberFormat="1" applyFont="1" applyBorder="1" applyAlignment="1">
      <alignment horizontal="center" vertical="center"/>
    </xf>
    <xf numFmtId="1" fontId="19" fillId="0" borderId="56" xfId="7" applyNumberFormat="1" applyFont="1" applyBorder="1" applyAlignment="1">
      <alignment horizontal="center" vertical="center"/>
    </xf>
    <xf numFmtId="1" fontId="19" fillId="0" borderId="27" xfId="7" applyNumberFormat="1" applyFont="1" applyBorder="1" applyAlignment="1">
      <alignment horizontal="center" vertical="center"/>
    </xf>
    <xf numFmtId="1" fontId="19" fillId="0" borderId="75" xfId="7" applyNumberFormat="1" applyFont="1" applyBorder="1" applyAlignment="1">
      <alignment horizontal="center" vertical="center"/>
    </xf>
    <xf numFmtId="1" fontId="19" fillId="0" borderId="70" xfId="7" applyNumberFormat="1" applyFont="1" applyBorder="1" applyAlignment="1">
      <alignment horizontal="center" vertical="center"/>
    </xf>
    <xf numFmtId="1" fontId="19" fillId="0" borderId="29" xfId="7" applyNumberFormat="1" applyFont="1" applyBorder="1" applyAlignment="1">
      <alignment horizontal="center" vertical="center"/>
    </xf>
    <xf numFmtId="1" fontId="19" fillId="0" borderId="76" xfId="7" applyNumberFormat="1" applyFont="1" applyBorder="1" applyAlignment="1">
      <alignment horizontal="center" vertical="center"/>
    </xf>
    <xf numFmtId="1" fontId="19" fillId="0" borderId="50" xfId="7" applyNumberFormat="1" applyFont="1" applyBorder="1" applyAlignment="1">
      <alignment horizontal="center" vertical="center"/>
    </xf>
    <xf numFmtId="1" fontId="19" fillId="0" borderId="67" xfId="7" applyNumberFormat="1" applyFont="1" applyBorder="1" applyAlignment="1">
      <alignment horizontal="center" vertical="center"/>
    </xf>
    <xf numFmtId="0" fontId="11" fillId="9" borderId="0" xfId="7" applyFill="1" applyAlignment="1" applyProtection="1">
      <alignment vertical="center"/>
      <protection locked="0"/>
    </xf>
    <xf numFmtId="0" fontId="11" fillId="10" borderId="17" xfId="7" applyFill="1" applyBorder="1" applyAlignment="1" applyProtection="1">
      <alignment vertical="center"/>
      <protection locked="0"/>
    </xf>
    <xf numFmtId="0" fontId="5" fillId="10" borderId="0" xfId="7" applyFont="1" applyFill="1" applyAlignment="1" applyProtection="1">
      <alignment horizontal="center" vertical="center"/>
      <protection locked="0"/>
    </xf>
    <xf numFmtId="9" fontId="5" fillId="10" borderId="0" xfId="7" applyNumberFormat="1" applyFont="1" applyFill="1" applyAlignment="1" applyProtection="1">
      <alignment horizontal="center" vertical="center"/>
      <protection locked="0"/>
    </xf>
    <xf numFmtId="0" fontId="5" fillId="9" borderId="0" xfId="7" applyFont="1" applyFill="1" applyAlignment="1" applyProtection="1">
      <alignment horizontal="center" vertical="center"/>
      <protection locked="0"/>
    </xf>
    <xf numFmtId="0" fontId="16" fillId="10" borderId="0" xfId="7" applyFont="1" applyFill="1" applyAlignment="1" applyProtection="1">
      <alignment horizontal="center" vertical="center"/>
      <protection locked="0"/>
    </xf>
    <xf numFmtId="0" fontId="16" fillId="9" borderId="0" xfId="7" applyFont="1" applyFill="1" applyAlignment="1" applyProtection="1">
      <alignment horizontal="center" vertical="center"/>
      <protection locked="0"/>
    </xf>
    <xf numFmtId="0" fontId="19" fillId="10" borderId="0" xfId="7" applyFont="1" applyFill="1" applyAlignment="1" applyProtection="1">
      <alignment horizontal="center" vertical="center"/>
      <protection locked="0"/>
    </xf>
    <xf numFmtId="0" fontId="19" fillId="9" borderId="0" xfId="7" applyFont="1" applyFill="1" applyAlignment="1" applyProtection="1">
      <alignment horizontal="center" vertical="center"/>
      <protection locked="0"/>
    </xf>
    <xf numFmtId="0" fontId="17" fillId="9" borderId="0" xfId="7" applyFont="1" applyFill="1" applyAlignment="1" applyProtection="1">
      <alignment horizontal="center" vertical="center"/>
      <protection locked="0"/>
    </xf>
    <xf numFmtId="0" fontId="22" fillId="9" borderId="0" xfId="7" applyFont="1" applyFill="1" applyAlignment="1" applyProtection="1">
      <alignment horizontal="center" vertical="center"/>
      <protection locked="0"/>
    </xf>
    <xf numFmtId="0" fontId="21" fillId="9" borderId="0" xfId="7" applyFont="1" applyFill="1" applyAlignment="1" applyProtection="1">
      <alignment horizontal="center" vertical="center"/>
      <protection locked="0"/>
    </xf>
    <xf numFmtId="0" fontId="17" fillId="10" borderId="0" xfId="7" applyFont="1" applyFill="1" applyAlignment="1">
      <alignment horizontal="center" vertical="center"/>
    </xf>
    <xf numFmtId="0" fontId="22" fillId="10" borderId="0" xfId="7" applyFont="1" applyFill="1" applyAlignment="1">
      <alignment horizontal="center" vertical="center"/>
    </xf>
    <xf numFmtId="0" fontId="21" fillId="10" borderId="0" xfId="7" applyFont="1" applyFill="1" applyAlignment="1">
      <alignment horizontal="center" vertical="center"/>
    </xf>
    <xf numFmtId="0" fontId="11" fillId="10" borderId="15" xfId="7" applyFill="1" applyBorder="1" applyAlignment="1" applyProtection="1">
      <alignment vertical="center"/>
      <protection locked="0"/>
    </xf>
    <xf numFmtId="0" fontId="11" fillId="10" borderId="16" xfId="7" applyFill="1" applyBorder="1" applyAlignment="1" applyProtection="1">
      <alignment vertical="center"/>
      <protection locked="0"/>
    </xf>
    <xf numFmtId="0" fontId="9" fillId="10" borderId="18" xfId="7" applyFont="1" applyFill="1" applyBorder="1" applyAlignment="1" applyProtection="1">
      <alignment vertical="center"/>
      <protection locked="0"/>
    </xf>
    <xf numFmtId="0" fontId="9" fillId="10" borderId="19" xfId="7" applyFont="1" applyFill="1" applyBorder="1" applyAlignment="1" applyProtection="1">
      <alignment vertical="center"/>
      <protection locked="0"/>
    </xf>
    <xf numFmtId="0" fontId="9" fillId="9" borderId="0" xfId="7" applyFont="1" applyFill="1" applyAlignment="1" applyProtection="1">
      <alignment vertical="center"/>
      <protection locked="0"/>
    </xf>
    <xf numFmtId="0" fontId="5" fillId="10" borderId="18" xfId="7" applyFont="1" applyFill="1" applyBorder="1" applyAlignment="1" applyProtection="1">
      <alignment vertical="center"/>
      <protection locked="0"/>
    </xf>
    <xf numFmtId="0" fontId="5" fillId="10" borderId="19" xfId="7" applyFont="1" applyFill="1" applyBorder="1" applyAlignment="1" applyProtection="1">
      <alignment vertical="center"/>
      <protection locked="0"/>
    </xf>
    <xf numFmtId="0" fontId="5" fillId="9" borderId="0" xfId="7" applyFont="1" applyFill="1" applyAlignment="1" applyProtection="1">
      <alignment vertical="center"/>
      <protection locked="0"/>
    </xf>
    <xf numFmtId="0" fontId="11" fillId="10" borderId="18" xfId="7" applyFill="1" applyBorder="1" applyAlignment="1" applyProtection="1">
      <alignment vertical="center"/>
      <protection locked="0"/>
    </xf>
    <xf numFmtId="0" fontId="11" fillId="10" borderId="0" xfId="7" applyFill="1" applyProtection="1">
      <protection locked="0"/>
    </xf>
    <xf numFmtId="0" fontId="11" fillId="10" borderId="19" xfId="7" applyFill="1" applyBorder="1" applyAlignment="1" applyProtection="1">
      <alignment vertical="center"/>
      <protection locked="0"/>
    </xf>
    <xf numFmtId="0" fontId="20" fillId="11" borderId="14" xfId="7" applyFont="1" applyFill="1" applyBorder="1" applyAlignment="1" applyProtection="1">
      <alignment vertical="center"/>
      <protection locked="0"/>
    </xf>
    <xf numFmtId="0" fontId="20" fillId="11" borderId="20" xfId="7" applyFont="1" applyFill="1" applyBorder="1" applyAlignment="1" applyProtection="1">
      <alignment vertical="center"/>
      <protection locked="0"/>
    </xf>
    <xf numFmtId="0" fontId="12" fillId="11" borderId="75" xfId="7" applyFont="1" applyFill="1" applyBorder="1" applyAlignment="1" applyProtection="1">
      <alignment horizontal="center" vertical="center"/>
      <protection locked="0"/>
    </xf>
    <xf numFmtId="0" fontId="12" fillId="11" borderId="70" xfId="7" applyFont="1" applyFill="1" applyBorder="1" applyAlignment="1" applyProtection="1">
      <alignment horizontal="center" vertical="center"/>
      <protection locked="0"/>
    </xf>
    <xf numFmtId="0" fontId="12" fillId="11" borderId="30" xfId="7" applyFont="1" applyFill="1" applyBorder="1" applyAlignment="1" applyProtection="1">
      <alignment horizontal="center" vertical="center"/>
      <protection locked="0"/>
    </xf>
    <xf numFmtId="0" fontId="12" fillId="11" borderId="34" xfId="7" applyFont="1" applyFill="1" applyBorder="1" applyAlignment="1" applyProtection="1">
      <alignment horizontal="center" vertical="center"/>
      <protection locked="0"/>
    </xf>
    <xf numFmtId="0" fontId="12" fillId="11" borderId="14" xfId="7" applyFont="1" applyFill="1" applyBorder="1" applyAlignment="1" applyProtection="1">
      <alignment horizontal="center" vertical="center" wrapText="1"/>
      <protection locked="0"/>
    </xf>
    <xf numFmtId="0" fontId="11" fillId="12" borderId="47" xfId="7" applyFill="1" applyBorder="1" applyAlignment="1" applyProtection="1">
      <alignment horizontal="right" vertical="center"/>
      <protection locked="0"/>
    </xf>
    <xf numFmtId="1" fontId="11" fillId="0" borderId="28" xfId="7" applyNumberFormat="1" applyBorder="1" applyAlignment="1" applyProtection="1">
      <alignment horizontal="center" vertical="center"/>
      <protection locked="0"/>
    </xf>
    <xf numFmtId="1" fontId="11" fillId="0" borderId="22" xfId="7" applyNumberFormat="1" applyBorder="1" applyAlignment="1" applyProtection="1">
      <alignment horizontal="center" vertical="center"/>
      <protection locked="0"/>
    </xf>
    <xf numFmtId="0" fontId="11" fillId="12" borderId="20" xfId="7" applyFill="1" applyBorder="1" applyAlignment="1" applyProtection="1">
      <alignment horizontal="right" vertical="center"/>
      <protection locked="0"/>
    </xf>
    <xf numFmtId="0" fontId="12" fillId="11" borderId="71" xfId="7" applyFont="1" applyFill="1" applyBorder="1" applyAlignment="1" applyProtection="1">
      <alignment horizontal="right" vertical="top"/>
      <protection locked="0"/>
    </xf>
    <xf numFmtId="1" fontId="11" fillId="0" borderId="38" xfId="7" applyNumberFormat="1" applyBorder="1" applyAlignment="1" applyProtection="1">
      <alignment horizontal="center" vertical="center"/>
      <protection locked="0"/>
    </xf>
    <xf numFmtId="1" fontId="11" fillId="0" borderId="6" xfId="7" applyNumberFormat="1" applyBorder="1" applyAlignment="1" applyProtection="1">
      <alignment horizontal="center" vertical="center"/>
      <protection locked="0"/>
    </xf>
    <xf numFmtId="0" fontId="11" fillId="0" borderId="27" xfId="7" applyBorder="1" applyAlignment="1" applyProtection="1">
      <alignment horizontal="center" vertical="center"/>
      <protection locked="0"/>
    </xf>
    <xf numFmtId="1" fontId="11" fillId="0" borderId="27" xfId="7" applyNumberFormat="1" applyBorder="1" applyAlignment="1" applyProtection="1">
      <alignment horizontal="center" vertical="center"/>
      <protection locked="0"/>
    </xf>
    <xf numFmtId="0" fontId="11" fillId="0" borderId="42" xfId="7" applyBorder="1" applyAlignment="1" applyProtection="1">
      <alignment horizontal="center" vertical="center"/>
      <protection locked="0"/>
    </xf>
    <xf numFmtId="1" fontId="11" fillId="0" borderId="42" xfId="7" applyNumberFormat="1" applyBorder="1" applyAlignment="1" applyProtection="1">
      <alignment horizontal="center" vertical="center"/>
      <protection locked="0"/>
    </xf>
    <xf numFmtId="1" fontId="11" fillId="0" borderId="13" xfId="7" applyNumberFormat="1" applyBorder="1" applyAlignment="1" applyProtection="1">
      <alignment horizontal="center" vertical="center"/>
      <protection locked="0"/>
    </xf>
    <xf numFmtId="0" fontId="11" fillId="0" borderId="68" xfId="7" applyBorder="1" applyAlignment="1" applyProtection="1">
      <alignment horizontal="center" vertical="center"/>
      <protection locked="0"/>
    </xf>
    <xf numFmtId="1" fontId="11" fillId="0" borderId="68" xfId="7" applyNumberFormat="1" applyBorder="1" applyAlignment="1" applyProtection="1">
      <alignment horizontal="center" vertical="center"/>
      <protection locked="0"/>
    </xf>
    <xf numFmtId="0" fontId="11" fillId="12" borderId="74" xfId="7" applyFill="1" applyBorder="1" applyAlignment="1" applyProtection="1">
      <alignment horizontal="right" vertical="center"/>
      <protection locked="0"/>
    </xf>
    <xf numFmtId="0" fontId="11" fillId="0" borderId="28" xfId="7" applyBorder="1" applyAlignment="1" applyProtection="1">
      <alignment horizontal="center" vertical="center"/>
      <protection locked="0"/>
    </xf>
    <xf numFmtId="0" fontId="12" fillId="11" borderId="20" xfId="7" applyFont="1" applyFill="1" applyBorder="1" applyAlignment="1" applyProtection="1">
      <alignment horizontal="right" vertical="top"/>
      <protection locked="0"/>
    </xf>
    <xf numFmtId="0" fontId="12" fillId="11" borderId="14" xfId="7" applyFont="1" applyFill="1" applyBorder="1" applyAlignment="1" applyProtection="1">
      <alignment horizontal="center" vertical="center"/>
      <protection locked="0"/>
    </xf>
    <xf numFmtId="1" fontId="11" fillId="0" borderId="53" xfId="7" applyNumberFormat="1" applyBorder="1" applyAlignment="1" applyProtection="1">
      <alignment horizontal="center" vertical="center"/>
      <protection locked="0"/>
    </xf>
    <xf numFmtId="0" fontId="11" fillId="12" borderId="52" xfId="7" applyFill="1" applyBorder="1" applyAlignment="1" applyProtection="1">
      <alignment horizontal="right" vertical="center"/>
      <protection locked="0"/>
    </xf>
    <xf numFmtId="0" fontId="11" fillId="0" borderId="67" xfId="7" applyBorder="1" applyAlignment="1" applyProtection="1">
      <alignment horizontal="center" vertical="center"/>
      <protection locked="0"/>
    </xf>
    <xf numFmtId="0" fontId="5" fillId="14" borderId="59" xfId="10" applyBorder="1" applyProtection="1">
      <alignment horizontal="center" vertical="center" wrapText="1"/>
      <protection locked="0"/>
    </xf>
    <xf numFmtId="0" fontId="11" fillId="0" borderId="56" xfId="7" applyBorder="1" applyAlignment="1" applyProtection="1">
      <alignment horizontal="center" vertical="center"/>
      <protection locked="0"/>
    </xf>
    <xf numFmtId="0" fontId="5" fillId="14" borderId="43" xfId="10" applyBorder="1" applyProtection="1">
      <alignment horizontal="center" vertical="center" wrapText="1"/>
      <protection locked="0"/>
    </xf>
    <xf numFmtId="0" fontId="11" fillId="0" borderId="57" xfId="7" applyBorder="1" applyAlignment="1" applyProtection="1">
      <alignment horizontal="center" vertical="center"/>
      <protection locked="0"/>
    </xf>
    <xf numFmtId="0" fontId="11" fillId="0" borderId="69" xfId="7" applyBorder="1" applyAlignment="1" applyProtection="1">
      <alignment horizontal="center" vertical="center"/>
      <protection locked="0"/>
    </xf>
    <xf numFmtId="0" fontId="5" fillId="14" borderId="5" xfId="10" applyBorder="1" applyProtection="1">
      <alignment horizontal="center" vertical="center" wrapText="1"/>
      <protection locked="0"/>
    </xf>
    <xf numFmtId="0" fontId="11" fillId="0" borderId="49" xfId="7" applyBorder="1" applyAlignment="1" applyProtection="1">
      <alignment horizontal="center" vertical="center"/>
      <protection locked="0"/>
    </xf>
    <xf numFmtId="1" fontId="11" fillId="0" borderId="49" xfId="7" applyNumberFormat="1" applyBorder="1" applyAlignment="1" applyProtection="1">
      <alignment horizontal="center" vertical="center"/>
      <protection locked="0"/>
    </xf>
    <xf numFmtId="0" fontId="11" fillId="0" borderId="48" xfId="7" applyBorder="1" applyAlignment="1" applyProtection="1">
      <alignment horizontal="center" vertical="center"/>
      <protection locked="0"/>
    </xf>
    <xf numFmtId="2" fontId="11" fillId="0" borderId="45" xfId="7" applyNumberFormat="1" applyBorder="1" applyAlignment="1" applyProtection="1">
      <alignment horizontal="center" vertical="center"/>
      <protection locked="0"/>
    </xf>
    <xf numFmtId="0" fontId="11" fillId="0" borderId="37" xfId="7" applyBorder="1" applyAlignment="1" applyProtection="1">
      <alignment horizontal="center" vertical="center"/>
      <protection locked="0"/>
    </xf>
    <xf numFmtId="1" fontId="11" fillId="0" borderId="37" xfId="7" applyNumberFormat="1" applyBorder="1" applyAlignment="1" applyProtection="1">
      <alignment horizontal="center" vertical="center"/>
      <protection locked="0"/>
    </xf>
    <xf numFmtId="0" fontId="11" fillId="0" borderId="62" xfId="7" applyBorder="1" applyAlignment="1" applyProtection="1">
      <alignment horizontal="center" vertical="center"/>
      <protection locked="0"/>
    </xf>
    <xf numFmtId="1" fontId="11" fillId="0" borderId="69" xfId="7" applyNumberFormat="1" applyBorder="1" applyAlignment="1" applyProtection="1">
      <alignment horizontal="center" vertical="center"/>
      <protection locked="0"/>
    </xf>
    <xf numFmtId="1" fontId="11" fillId="0" borderId="67" xfId="7" applyNumberFormat="1" applyBorder="1" applyAlignment="1" applyProtection="1">
      <alignment horizontal="center" vertical="center"/>
      <protection locked="0"/>
    </xf>
    <xf numFmtId="1" fontId="11" fillId="0" borderId="62" xfId="7" applyNumberFormat="1" applyBorder="1" applyAlignment="1" applyProtection="1">
      <alignment horizontal="center" vertical="center"/>
      <protection locked="0"/>
    </xf>
    <xf numFmtId="9" fontId="19" fillId="0" borderId="10" xfId="12" quotePrefix="1" applyFont="1" applyBorder="1" applyAlignment="1">
      <alignment horizontal="center" vertical="center"/>
    </xf>
    <xf numFmtId="9" fontId="20" fillId="0" borderId="10" xfId="7" applyNumberFormat="1" applyFont="1" applyBorder="1" applyAlignment="1">
      <alignment horizontal="right" vertical="center" wrapText="1"/>
    </xf>
    <xf numFmtId="2" fontId="19" fillId="0" borderId="10" xfId="7" quotePrefix="1" applyNumberFormat="1" applyFont="1" applyBorder="1" applyAlignment="1">
      <alignment horizontal="center" vertical="center"/>
    </xf>
    <xf numFmtId="0" fontId="12" fillId="11" borderId="47" xfId="7" applyFont="1" applyFill="1" applyBorder="1" applyAlignment="1" applyProtection="1">
      <alignment horizontal="center" vertical="center" wrapText="1"/>
      <protection locked="0"/>
    </xf>
    <xf numFmtId="2" fontId="11" fillId="0" borderId="47" xfId="7" applyNumberFormat="1" applyBorder="1" applyAlignment="1" applyProtection="1">
      <alignment horizontal="center" vertical="center"/>
      <protection locked="0"/>
    </xf>
    <xf numFmtId="0" fontId="11" fillId="0" borderId="43" xfId="7" applyBorder="1" applyAlignment="1" applyProtection="1">
      <alignment horizontal="center" vertical="center"/>
      <protection locked="0"/>
    </xf>
    <xf numFmtId="0" fontId="11" fillId="12" borderId="47" xfId="0" applyFont="1" applyFill="1" applyBorder="1" applyAlignment="1" applyProtection="1">
      <alignment horizontal="right"/>
      <protection locked="0"/>
    </xf>
    <xf numFmtId="0" fontId="11" fillId="12" borderId="72" xfId="0" applyFont="1" applyFill="1" applyBorder="1" applyAlignment="1" applyProtection="1">
      <alignment horizontal="right"/>
      <protection locked="0"/>
    </xf>
    <xf numFmtId="0" fontId="11" fillId="12" borderId="52" xfId="0" applyFont="1" applyFill="1" applyBorder="1" applyAlignment="1" applyProtection="1">
      <alignment horizontal="right"/>
      <protection locked="0"/>
    </xf>
    <xf numFmtId="0" fontId="11" fillId="12" borderId="74" xfId="0" applyFont="1" applyFill="1" applyBorder="1" applyAlignment="1" applyProtection="1">
      <alignment horizontal="right"/>
      <protection locked="0"/>
    </xf>
    <xf numFmtId="0" fontId="11" fillId="12" borderId="64" xfId="0" applyFont="1" applyFill="1" applyBorder="1" applyAlignment="1" applyProtection="1">
      <alignment horizontal="right"/>
      <protection locked="0"/>
    </xf>
    <xf numFmtId="2" fontId="11" fillId="0" borderId="47" xfId="7" applyNumberFormat="1" applyBorder="1" applyAlignment="1">
      <alignment horizontal="center" vertical="center"/>
    </xf>
    <xf numFmtId="9" fontId="11" fillId="9" borderId="0" xfId="12" applyFont="1" applyFill="1" applyAlignment="1" applyProtection="1">
      <alignment vertical="center"/>
      <protection locked="0"/>
    </xf>
    <xf numFmtId="0" fontId="0" fillId="9" borderId="0" xfId="0" applyFill="1" applyProtection="1">
      <protection locked="0"/>
    </xf>
    <xf numFmtId="0" fontId="0" fillId="12" borderId="0" xfId="0" applyFill="1" applyProtection="1">
      <protection locked="0"/>
    </xf>
    <xf numFmtId="164" fontId="11" fillId="0" borderId="27" xfId="7" applyNumberFormat="1" applyBorder="1" applyAlignment="1" applyProtection="1">
      <alignment horizontal="center" vertical="center"/>
      <protection locked="0"/>
    </xf>
    <xf numFmtId="164" fontId="11" fillId="0" borderId="42" xfId="7" applyNumberFormat="1" applyBorder="1" applyAlignment="1" applyProtection="1">
      <alignment horizontal="center" vertical="center"/>
      <protection locked="0"/>
    </xf>
    <xf numFmtId="164" fontId="11" fillId="0" borderId="56" xfId="7" applyNumberFormat="1" applyBorder="1" applyAlignment="1" applyProtection="1">
      <alignment horizontal="center" vertical="center"/>
      <protection locked="0"/>
    </xf>
    <xf numFmtId="2" fontId="11" fillId="0" borderId="20" xfId="7" applyNumberFormat="1" applyBorder="1" applyAlignment="1" applyProtection="1">
      <alignment horizontal="center" vertical="center"/>
      <protection locked="0"/>
    </xf>
    <xf numFmtId="0" fontId="12" fillId="11" borderId="29" xfId="7" applyFont="1" applyFill="1" applyBorder="1" applyAlignment="1" applyProtection="1">
      <alignment horizontal="center" vertical="center"/>
      <protection locked="0"/>
    </xf>
    <xf numFmtId="164" fontId="11" fillId="0" borderId="78" xfId="7" applyNumberFormat="1" applyBorder="1" applyAlignment="1" applyProtection="1">
      <alignment horizontal="center" vertical="center"/>
      <protection locked="0"/>
    </xf>
    <xf numFmtId="164" fontId="11" fillId="0" borderId="44" xfId="7" applyNumberFormat="1" applyBorder="1" applyAlignment="1" applyProtection="1">
      <alignment horizontal="center" vertical="center"/>
      <protection locked="0"/>
    </xf>
    <xf numFmtId="1" fontId="11" fillId="0" borderId="9" xfId="7" applyNumberFormat="1" applyBorder="1" applyAlignment="1" applyProtection="1">
      <alignment horizontal="center" vertical="center"/>
      <protection locked="0"/>
    </xf>
    <xf numFmtId="0" fontId="11" fillId="0" borderId="78" xfId="7" applyBorder="1" applyAlignment="1" applyProtection="1">
      <alignment horizontal="center" vertical="center"/>
      <protection locked="0"/>
    </xf>
    <xf numFmtId="0" fontId="11" fillId="0" borderId="44" xfId="7" applyBorder="1" applyAlignment="1" applyProtection="1">
      <alignment horizontal="center" vertical="center"/>
      <protection locked="0"/>
    </xf>
    <xf numFmtId="0" fontId="11" fillId="0" borderId="79" xfId="7" applyBorder="1" applyAlignment="1" applyProtection="1">
      <alignment horizontal="center" vertical="center"/>
      <protection locked="0"/>
    </xf>
    <xf numFmtId="0" fontId="11" fillId="0" borderId="7" xfId="7" applyBorder="1" applyAlignment="1" applyProtection="1">
      <alignment horizontal="center" vertical="center"/>
      <protection locked="0"/>
    </xf>
    <xf numFmtId="0" fontId="11" fillId="0" borderId="31" xfId="7" applyBorder="1" applyAlignment="1" applyProtection="1">
      <alignment horizontal="center" vertical="center"/>
      <protection locked="0"/>
    </xf>
    <xf numFmtId="0" fontId="11" fillId="12" borderId="73" xfId="7" applyFill="1" applyBorder="1" applyAlignment="1" applyProtection="1">
      <alignment horizontal="right" vertical="center"/>
      <protection locked="0"/>
    </xf>
    <xf numFmtId="0" fontId="11" fillId="12" borderId="72" xfId="7" applyFill="1" applyBorder="1" applyAlignment="1" applyProtection="1">
      <alignment horizontal="right" vertical="center"/>
      <protection locked="0"/>
    </xf>
    <xf numFmtId="0" fontId="11" fillId="0" borderId="8" xfId="7" applyBorder="1" applyAlignment="1" applyProtection="1">
      <alignment horizontal="center" vertical="center"/>
      <protection locked="0"/>
    </xf>
    <xf numFmtId="1" fontId="11" fillId="0" borderId="79" xfId="7" applyNumberFormat="1" applyBorder="1" applyAlignment="1" applyProtection="1">
      <alignment horizontal="center" vertical="center"/>
      <protection locked="0"/>
    </xf>
    <xf numFmtId="1" fontId="11" fillId="0" borderId="78" xfId="7" applyNumberFormat="1" applyBorder="1" applyAlignment="1" applyProtection="1">
      <alignment horizontal="center" vertical="center"/>
      <protection locked="0"/>
    </xf>
    <xf numFmtId="1" fontId="11" fillId="0" borderId="8" xfId="7" applyNumberFormat="1" applyBorder="1" applyAlignment="1" applyProtection="1">
      <alignment horizontal="center" vertical="center"/>
      <protection locked="0"/>
    </xf>
    <xf numFmtId="0" fontId="11" fillId="12" borderId="64" xfId="7" applyFill="1" applyBorder="1" applyAlignment="1" applyProtection="1">
      <alignment horizontal="right" vertical="center"/>
      <protection locked="0"/>
    </xf>
    <xf numFmtId="49" fontId="2" fillId="0" borderId="0" xfId="0" applyNumberFormat="1" applyFont="1" applyAlignment="1">
      <alignment vertical="center"/>
    </xf>
    <xf numFmtId="49" fontId="30" fillId="0" borderId="0" xfId="0" applyNumberFormat="1" applyFont="1" applyAlignment="1">
      <alignment vertical="center"/>
    </xf>
    <xf numFmtId="0" fontId="12" fillId="0" borderId="0" xfId="0" applyFont="1"/>
    <xf numFmtId="0" fontId="20" fillId="11" borderId="73" xfId="7" applyFont="1" applyFill="1" applyBorder="1" applyAlignment="1" applyProtection="1">
      <alignment vertical="center"/>
      <protection locked="0"/>
    </xf>
    <xf numFmtId="1" fontId="11" fillId="0" borderId="7" xfId="7" applyNumberFormat="1" applyBorder="1" applyAlignment="1" applyProtection="1">
      <alignment horizontal="center" vertical="center"/>
      <protection locked="0"/>
    </xf>
    <xf numFmtId="0" fontId="11" fillId="0" borderId="42" xfId="7" applyBorder="1" applyAlignment="1">
      <alignment horizontal="center" vertical="center"/>
    </xf>
    <xf numFmtId="0" fontId="0" fillId="0" borderId="27" xfId="0" applyBorder="1"/>
    <xf numFmtId="0" fontId="11" fillId="0" borderId="13" xfId="7" applyBorder="1" applyAlignment="1" applyProtection="1">
      <alignment horizontal="center" vertical="center"/>
      <protection locked="0"/>
    </xf>
    <xf numFmtId="0" fontId="0" fillId="0" borderId="52" xfId="0" applyBorder="1"/>
    <xf numFmtId="0" fontId="11" fillId="0" borderId="52" xfId="7" applyBorder="1" applyAlignment="1">
      <alignment horizontal="center" vertical="center"/>
    </xf>
    <xf numFmtId="0" fontId="11" fillId="0" borderId="74" xfId="7" applyBorder="1" applyAlignment="1">
      <alignment horizontal="center" vertical="center"/>
    </xf>
    <xf numFmtId="0" fontId="11" fillId="0" borderId="72" xfId="7" applyBorder="1" applyAlignment="1">
      <alignment horizontal="center" vertical="center"/>
    </xf>
    <xf numFmtId="0" fontId="11" fillId="0" borderId="56" xfId="7" applyBorder="1" applyAlignment="1">
      <alignment horizontal="center" vertical="center"/>
    </xf>
    <xf numFmtId="0" fontId="5" fillId="14" borderId="63" xfId="10" applyBorder="1" applyProtection="1">
      <alignment horizontal="center" vertical="center" wrapText="1"/>
      <protection locked="0"/>
    </xf>
    <xf numFmtId="2" fontId="11" fillId="0" borderId="71" xfId="7" applyNumberFormat="1" applyBorder="1" applyAlignment="1" applyProtection="1">
      <alignment horizontal="center" vertical="center"/>
      <protection locked="0"/>
    </xf>
    <xf numFmtId="0" fontId="11" fillId="0" borderId="57" xfId="7" applyBorder="1" applyAlignment="1">
      <alignment horizontal="center" vertical="center"/>
    </xf>
    <xf numFmtId="0" fontId="12" fillId="12" borderId="74" xfId="0" applyFont="1" applyFill="1" applyBorder="1" applyAlignment="1" applyProtection="1">
      <alignment horizontal="right"/>
      <protection locked="0"/>
    </xf>
    <xf numFmtId="0" fontId="0" fillId="0" borderId="27" xfId="0" applyBorder="1" applyProtection="1">
      <protection locked="0"/>
    </xf>
    <xf numFmtId="0" fontId="11" fillId="0" borderId="67" xfId="7" applyBorder="1" applyAlignment="1">
      <alignment horizontal="center" vertical="center"/>
    </xf>
    <xf numFmtId="0" fontId="11" fillId="0" borderId="74" xfId="7" applyBorder="1" applyAlignment="1" applyProtection="1">
      <alignment horizontal="center" vertical="center"/>
      <protection locked="0"/>
    </xf>
    <xf numFmtId="0" fontId="12" fillId="11" borderId="27" xfId="7" applyFont="1" applyFill="1" applyBorder="1" applyAlignment="1" applyProtection="1">
      <alignment horizontal="center" vertical="center"/>
      <protection locked="0"/>
    </xf>
    <xf numFmtId="0" fontId="0" fillId="0" borderId="57" xfId="0" applyBorder="1" applyProtection="1">
      <protection locked="0"/>
    </xf>
    <xf numFmtId="0" fontId="12" fillId="11" borderId="71" xfId="7" applyFont="1" applyFill="1" applyBorder="1" applyAlignment="1" applyProtection="1">
      <alignment horizontal="center" vertical="center" wrapText="1"/>
      <protection locked="0"/>
    </xf>
    <xf numFmtId="0" fontId="5" fillId="14" borderId="1" xfId="10" applyBorder="1" applyProtection="1">
      <alignment horizontal="center" vertical="center" wrapText="1"/>
      <protection locked="0"/>
    </xf>
    <xf numFmtId="9" fontId="11" fillId="0" borderId="52" xfId="12" applyFont="1" applyBorder="1" applyAlignment="1" applyProtection="1">
      <alignment horizontal="center" vertical="center"/>
    </xf>
    <xf numFmtId="2" fontId="11" fillId="0" borderId="52" xfId="7" applyNumberFormat="1" applyBorder="1" applyAlignment="1">
      <alignment horizontal="center" vertical="center"/>
    </xf>
    <xf numFmtId="2" fontId="11" fillId="0" borderId="52" xfId="7" applyNumberFormat="1" applyBorder="1" applyAlignment="1" applyProtection="1">
      <alignment horizontal="center" vertical="center"/>
      <protection locked="0"/>
    </xf>
    <xf numFmtId="2" fontId="11" fillId="0" borderId="64" xfId="7" applyNumberFormat="1" applyBorder="1" applyAlignment="1" applyProtection="1">
      <alignment horizontal="center" vertical="center"/>
      <protection locked="0"/>
    </xf>
    <xf numFmtId="0" fontId="12" fillId="11" borderId="78" xfId="7" applyFont="1" applyFill="1" applyBorder="1" applyAlignment="1" applyProtection="1">
      <alignment horizontal="center" vertical="center"/>
      <protection locked="0"/>
    </xf>
    <xf numFmtId="9" fontId="11" fillId="0" borderId="72" xfId="12" applyFont="1" applyBorder="1" applyAlignment="1" applyProtection="1">
      <alignment horizontal="center" vertical="center"/>
    </xf>
    <xf numFmtId="9" fontId="11" fillId="0" borderId="74" xfId="12" applyFont="1" applyBorder="1" applyAlignment="1" applyProtection="1">
      <alignment horizontal="center" vertical="center"/>
    </xf>
    <xf numFmtId="2" fontId="11" fillId="0" borderId="64" xfId="7" applyNumberFormat="1" applyBorder="1" applyAlignment="1">
      <alignment horizontal="center" vertical="center"/>
    </xf>
    <xf numFmtId="2" fontId="11" fillId="0" borderId="72" xfId="7" applyNumberFormat="1" applyBorder="1" applyAlignment="1" applyProtection="1">
      <alignment horizontal="center" vertical="center"/>
      <protection locked="0"/>
    </xf>
    <xf numFmtId="164" fontId="27" fillId="0" borderId="42" xfId="7" quotePrefix="1" applyNumberFormat="1" applyFont="1" applyBorder="1" applyAlignment="1">
      <alignment vertical="center"/>
    </xf>
    <xf numFmtId="0" fontId="11" fillId="10" borderId="0" xfId="7" applyFill="1" applyAlignment="1" applyProtection="1">
      <alignment vertical="center"/>
      <protection locked="0"/>
    </xf>
    <xf numFmtId="0" fontId="0" fillId="9" borderId="0" xfId="0" applyFill="1"/>
    <xf numFmtId="0" fontId="0" fillId="10" borderId="0" xfId="0" applyFill="1"/>
    <xf numFmtId="2" fontId="11" fillId="0" borderId="77" xfId="7" applyNumberFormat="1" applyBorder="1" applyAlignment="1" applyProtection="1">
      <alignment horizontal="center" vertical="center" wrapText="1"/>
      <protection locked="0"/>
    </xf>
    <xf numFmtId="2" fontId="11" fillId="0" borderId="55" xfId="7" applyNumberFormat="1" applyBorder="1" applyAlignment="1" applyProtection="1">
      <alignment horizontal="center" vertical="center" wrapText="1"/>
      <protection locked="0"/>
    </xf>
    <xf numFmtId="1" fontId="11" fillId="0" borderId="17" xfId="7" applyNumberFormat="1" applyBorder="1" applyAlignment="1" applyProtection="1">
      <alignment horizontal="center" vertical="center"/>
      <protection locked="0"/>
    </xf>
    <xf numFmtId="0" fontId="11" fillId="0" borderId="62" xfId="7" applyBorder="1" applyAlignment="1">
      <alignment horizontal="center" vertical="center"/>
    </xf>
    <xf numFmtId="1" fontId="11" fillId="0" borderId="0" xfId="7" applyNumberFormat="1" applyAlignment="1" applyProtection="1">
      <alignment horizontal="center" vertical="center"/>
      <protection locked="0"/>
    </xf>
    <xf numFmtId="0" fontId="11" fillId="0" borderId="64" xfId="7" applyBorder="1" applyAlignment="1">
      <alignment horizontal="center" vertical="center"/>
    </xf>
    <xf numFmtId="164" fontId="11" fillId="0" borderId="68" xfId="7" applyNumberFormat="1" applyBorder="1" applyAlignment="1">
      <alignment horizontal="center" vertical="center"/>
    </xf>
    <xf numFmtId="2" fontId="11" fillId="0" borderId="69" xfId="7" applyNumberFormat="1" applyBorder="1" applyAlignment="1">
      <alignment horizontal="center" vertical="center"/>
    </xf>
    <xf numFmtId="2" fontId="11" fillId="0" borderId="69" xfId="7" applyNumberFormat="1" applyBorder="1" applyAlignment="1" applyProtection="1">
      <alignment horizontal="center" vertical="center"/>
      <protection locked="0"/>
    </xf>
    <xf numFmtId="2" fontId="11" fillId="0" borderId="34" xfId="7" applyNumberFormat="1" applyBorder="1" applyAlignment="1" applyProtection="1">
      <alignment horizontal="center" vertical="center"/>
      <protection locked="0"/>
    </xf>
    <xf numFmtId="2" fontId="11" fillId="0" borderId="79" xfId="7" applyNumberFormat="1" applyBorder="1" applyAlignment="1" applyProtection="1">
      <alignment horizontal="center" vertical="center"/>
      <protection locked="0"/>
    </xf>
    <xf numFmtId="0" fontId="11" fillId="0" borderId="41" xfId="7" applyBorder="1" applyAlignment="1" applyProtection="1">
      <alignment horizontal="center" vertical="center"/>
      <protection locked="0"/>
    </xf>
    <xf numFmtId="2" fontId="11" fillId="0" borderId="79" xfId="7" applyNumberFormat="1" applyBorder="1" applyAlignment="1">
      <alignment horizontal="center" vertical="center"/>
    </xf>
    <xf numFmtId="0" fontId="11" fillId="0" borderId="44" xfId="7" applyBorder="1" applyAlignment="1">
      <alignment horizontal="center" vertical="center"/>
    </xf>
    <xf numFmtId="164" fontId="11" fillId="0" borderId="69" xfId="7" applyNumberFormat="1" applyBorder="1" applyAlignment="1">
      <alignment horizontal="center" vertical="center"/>
    </xf>
    <xf numFmtId="0" fontId="11" fillId="19" borderId="0" xfId="7" applyFill="1" applyAlignment="1" applyProtection="1">
      <alignment vertical="center"/>
      <protection locked="0"/>
    </xf>
    <xf numFmtId="0" fontId="12" fillId="11" borderId="14" xfId="7" applyFont="1" applyFill="1" applyBorder="1" applyAlignment="1" applyProtection="1">
      <alignment horizontal="right" vertical="top"/>
      <protection locked="0"/>
    </xf>
    <xf numFmtId="0" fontId="11" fillId="0" borderId="70" xfId="7" applyBorder="1" applyAlignment="1">
      <alignment horizontal="center" vertical="center"/>
    </xf>
    <xf numFmtId="0" fontId="11" fillId="0" borderId="76" xfId="7" applyBorder="1" applyAlignment="1">
      <alignment horizontal="center" vertical="center"/>
    </xf>
    <xf numFmtId="1" fontId="11" fillId="0" borderId="29" xfId="7" applyNumberFormat="1" applyBorder="1" applyAlignment="1" applyProtection="1">
      <alignment horizontal="center" vertical="center"/>
      <protection locked="0"/>
    </xf>
    <xf numFmtId="0" fontId="0" fillId="0" borderId="67" xfId="0" applyBorder="1" applyProtection="1">
      <protection locked="0"/>
    </xf>
    <xf numFmtId="0" fontId="11" fillId="12" borderId="51" xfId="7" applyFill="1" applyBorder="1" applyAlignment="1" applyProtection="1">
      <alignment horizontal="right" vertical="center"/>
      <protection locked="0"/>
    </xf>
    <xf numFmtId="0" fontId="11" fillId="0" borderId="29" xfId="7" applyBorder="1" applyAlignment="1">
      <alignment horizontal="center" vertical="center"/>
    </xf>
    <xf numFmtId="0" fontId="12" fillId="11" borderId="46" xfId="7" applyFont="1" applyFill="1" applyBorder="1" applyAlignment="1" applyProtection="1">
      <alignment horizontal="right" vertical="top"/>
      <protection locked="0"/>
    </xf>
    <xf numFmtId="0" fontId="12" fillId="11" borderId="40" xfId="7" applyFont="1" applyFill="1" applyBorder="1" applyAlignment="1" applyProtection="1">
      <alignment horizontal="right" vertical="top"/>
      <protection locked="0"/>
    </xf>
    <xf numFmtId="0" fontId="11" fillId="0" borderId="77" xfId="7" applyBorder="1" applyAlignment="1" applyProtection="1">
      <alignment horizontal="center" vertical="center"/>
      <protection locked="0"/>
    </xf>
    <xf numFmtId="0" fontId="11" fillId="0" borderId="55" xfId="7" applyBorder="1" applyAlignment="1" applyProtection="1">
      <alignment horizontal="center" vertical="center"/>
      <protection locked="0"/>
    </xf>
    <xf numFmtId="0" fontId="11" fillId="0" borderId="54" xfId="7" applyBorder="1" applyAlignment="1" applyProtection="1">
      <alignment horizontal="center" vertical="center"/>
      <protection locked="0"/>
    </xf>
    <xf numFmtId="0" fontId="11" fillId="0" borderId="66" xfId="7" applyBorder="1" applyAlignment="1" applyProtection="1">
      <alignment horizontal="center" vertical="center"/>
      <protection locked="0"/>
    </xf>
    <xf numFmtId="0" fontId="11" fillId="0" borderId="11" xfId="7" applyBorder="1" applyAlignment="1" applyProtection="1">
      <alignment horizontal="center" vertical="center"/>
      <protection locked="0"/>
    </xf>
    <xf numFmtId="164" fontId="11" fillId="0" borderId="9" xfId="7" applyNumberFormat="1" applyBorder="1" applyAlignment="1" applyProtection="1">
      <alignment horizontal="center" vertical="center"/>
      <protection locked="0"/>
    </xf>
    <xf numFmtId="164" fontId="11" fillId="0" borderId="38" xfId="7" applyNumberFormat="1" applyBorder="1" applyAlignment="1" applyProtection="1">
      <alignment horizontal="center" vertical="center"/>
      <protection locked="0"/>
    </xf>
    <xf numFmtId="164" fontId="11" fillId="0" borderId="3" xfId="7" applyNumberFormat="1" applyBorder="1" applyAlignment="1" applyProtection="1">
      <alignment horizontal="center" vertical="center"/>
      <protection locked="0"/>
    </xf>
    <xf numFmtId="0" fontId="0" fillId="0" borderId="72" xfId="0" applyBorder="1"/>
    <xf numFmtId="0" fontId="0" fillId="0" borderId="5" xfId="0" applyBorder="1" applyProtection="1">
      <protection locked="0"/>
    </xf>
    <xf numFmtId="0" fontId="0" fillId="0" borderId="5" xfId="0" applyBorder="1"/>
    <xf numFmtId="0" fontId="12" fillId="11" borderId="11" xfId="7" applyFont="1" applyFill="1" applyBorder="1" applyAlignment="1" applyProtection="1">
      <alignment horizontal="center" vertical="center"/>
      <protection locked="0"/>
    </xf>
    <xf numFmtId="0" fontId="12" fillId="11" borderId="76" xfId="7" applyFont="1" applyFill="1" applyBorder="1" applyAlignment="1" applyProtection="1">
      <alignment horizontal="center" vertical="center"/>
      <protection locked="0"/>
    </xf>
    <xf numFmtId="0" fontId="12" fillId="11" borderId="17" xfId="7" applyFont="1" applyFill="1" applyBorder="1" applyAlignment="1" applyProtection="1">
      <alignment horizontal="center" vertical="center"/>
      <protection locked="0"/>
    </xf>
    <xf numFmtId="0" fontId="12" fillId="11" borderId="16" xfId="7" applyFont="1" applyFill="1" applyBorder="1" applyAlignment="1" applyProtection="1">
      <alignment horizontal="center" vertical="center"/>
      <protection locked="0"/>
    </xf>
    <xf numFmtId="0" fontId="5" fillId="10" borderId="0" xfId="7" applyFont="1" applyFill="1" applyAlignment="1" applyProtection="1">
      <alignment horizontal="center" vertical="center"/>
    </xf>
    <xf numFmtId="0" fontId="26" fillId="9" borderId="2" xfId="7" applyFont="1" applyFill="1" applyBorder="1" applyAlignment="1" applyProtection="1">
      <alignment vertical="center"/>
    </xf>
    <xf numFmtId="0" fontId="26" fillId="9" borderId="26" xfId="7" applyFont="1" applyFill="1" applyBorder="1" applyAlignment="1" applyProtection="1">
      <alignment vertical="center"/>
    </xf>
    <xf numFmtId="0" fontId="19" fillId="10" borderId="0" xfId="7" applyFont="1" applyFill="1" applyAlignment="1" applyProtection="1">
      <alignment horizontal="center" vertical="center"/>
    </xf>
    <xf numFmtId="0" fontId="26" fillId="9" borderId="0" xfId="7" applyFont="1" applyFill="1" applyAlignment="1" applyProtection="1">
      <alignment vertical="center"/>
    </xf>
    <xf numFmtId="0" fontId="26" fillId="9" borderId="19" xfId="7" applyFont="1" applyFill="1" applyBorder="1" applyAlignment="1" applyProtection="1">
      <alignment vertical="center"/>
    </xf>
    <xf numFmtId="0" fontId="20" fillId="0" borderId="36" xfId="7" applyFont="1" applyBorder="1" applyAlignment="1" applyProtection="1">
      <alignment horizontal="center" vertical="center"/>
    </xf>
    <xf numFmtId="1" fontId="19" fillId="0" borderId="0" xfId="7" applyNumberFormat="1" applyFont="1" applyAlignment="1" applyProtection="1">
      <alignment horizontal="center" vertical="center"/>
    </xf>
    <xf numFmtId="164" fontId="24" fillId="0" borderId="38" xfId="7" applyNumberFormat="1" applyFont="1" applyBorder="1" applyAlignment="1" applyProtection="1">
      <alignment vertical="center"/>
    </xf>
    <xf numFmtId="49" fontId="20" fillId="0" borderId="36" xfId="7" applyNumberFormat="1" applyFont="1" applyBorder="1" applyAlignment="1" applyProtection="1">
      <alignment horizontal="center" vertical="center"/>
    </xf>
    <xf numFmtId="0" fontId="20" fillId="0" borderId="39" xfId="7" applyFont="1" applyBorder="1" applyAlignment="1" applyProtection="1">
      <alignment horizontal="center" vertical="center"/>
    </xf>
    <xf numFmtId="9" fontId="13" fillId="0" borderId="40" xfId="7" applyNumberFormat="1" applyFont="1" applyBorder="1" applyAlignment="1" applyProtection="1">
      <alignment horizontal="right" vertical="center"/>
    </xf>
    <xf numFmtId="0" fontId="13" fillId="0" borderId="41" xfId="7" quotePrefix="1" applyFont="1" applyBorder="1" applyAlignment="1" applyProtection="1">
      <alignment horizontal="center" vertical="center"/>
    </xf>
    <xf numFmtId="164" fontId="7" fillId="0" borderId="42" xfId="7" applyNumberFormat="1" applyFont="1" applyBorder="1" applyAlignment="1" applyProtection="1">
      <alignment vertical="center"/>
    </xf>
    <xf numFmtId="0" fontId="26" fillId="9" borderId="13" xfId="7" applyFont="1" applyFill="1" applyBorder="1" applyAlignment="1" applyProtection="1">
      <alignment vertical="center"/>
    </xf>
    <xf numFmtId="0" fontId="26" fillId="9" borderId="21" xfId="7" applyFont="1" applyFill="1" applyBorder="1" applyAlignment="1" applyProtection="1">
      <alignment vertical="center"/>
    </xf>
    <xf numFmtId="9" fontId="5" fillId="10" borderId="0" xfId="7" applyNumberFormat="1" applyFont="1" applyFill="1" applyAlignment="1" applyProtection="1">
      <alignment horizontal="center" vertical="center"/>
    </xf>
    <xf numFmtId="0" fontId="19" fillId="9" borderId="0" xfId="7" applyFont="1" applyFill="1" applyAlignment="1" applyProtection="1">
      <alignment horizontal="center" vertical="center" wrapText="1"/>
      <protection locked="0"/>
    </xf>
    <xf numFmtId="0" fontId="5" fillId="9" borderId="0" xfId="7" applyFont="1" applyFill="1" applyAlignment="1" applyProtection="1">
      <alignment horizontal="center" vertical="center" wrapText="1"/>
      <protection locked="0"/>
    </xf>
    <xf numFmtId="0" fontId="29" fillId="0" borderId="3" xfId="0" applyFont="1" applyBorder="1" applyAlignment="1" applyProtection="1">
      <alignment horizontal="center" vertical="center"/>
    </xf>
    <xf numFmtId="0" fontId="29" fillId="0" borderId="0" xfId="0" applyFont="1" applyAlignment="1" applyProtection="1">
      <alignment horizontal="center" vertical="center"/>
    </xf>
    <xf numFmtId="0" fontId="29" fillId="0" borderId="19" xfId="0" applyFont="1" applyBorder="1" applyAlignment="1" applyProtection="1">
      <alignment horizontal="center" vertical="center"/>
    </xf>
    <xf numFmtId="164" fontId="19" fillId="9" borderId="0" xfId="7" applyNumberFormat="1" applyFont="1" applyFill="1" applyAlignment="1" applyProtection="1">
      <alignment horizontal="center" vertical="center"/>
      <protection locked="0"/>
    </xf>
    <xf numFmtId="0" fontId="19" fillId="19" borderId="32" xfId="7" applyFont="1" applyFill="1" applyBorder="1" applyAlignment="1" applyProtection="1">
      <alignment horizontal="center" vertical="center"/>
      <protection locked="0"/>
    </xf>
    <xf numFmtId="0" fontId="19" fillId="19" borderId="13" xfId="7" applyFont="1" applyFill="1" applyBorder="1" applyAlignment="1" applyProtection="1">
      <alignment horizontal="center" vertical="center"/>
      <protection locked="0"/>
    </xf>
    <xf numFmtId="0" fontId="19" fillId="19" borderId="21" xfId="7" applyFont="1" applyFill="1" applyBorder="1" applyAlignment="1" applyProtection="1">
      <alignment horizontal="center" vertical="center"/>
      <protection locked="0"/>
    </xf>
    <xf numFmtId="9" fontId="21" fillId="9" borderId="15" xfId="7" applyNumberFormat="1" applyFont="1" applyFill="1" applyBorder="1" applyAlignment="1">
      <alignment horizontal="center" vertical="center"/>
    </xf>
    <xf numFmtId="9" fontId="21" fillId="9" borderId="17" xfId="7" applyNumberFormat="1" applyFont="1" applyFill="1" applyBorder="1" applyAlignment="1">
      <alignment horizontal="center" vertical="center"/>
    </xf>
    <xf numFmtId="9" fontId="21" fillId="9" borderId="16" xfId="7" applyNumberFormat="1" applyFont="1" applyFill="1" applyBorder="1" applyAlignment="1">
      <alignment horizontal="center" vertical="center"/>
    </xf>
    <xf numFmtId="2" fontId="23" fillId="0" borderId="12" xfId="7" applyNumberFormat="1" applyFont="1" applyBorder="1" applyAlignment="1">
      <alignment horizontal="center" vertical="center"/>
    </xf>
    <xf numFmtId="2" fontId="23" fillId="0" borderId="13" xfId="7" applyNumberFormat="1" applyFont="1" applyBorder="1" applyAlignment="1">
      <alignment horizontal="center" vertical="center"/>
    </xf>
    <xf numFmtId="2" fontId="23" fillId="0" borderId="21" xfId="7" applyNumberFormat="1" applyFont="1" applyBorder="1" applyAlignment="1">
      <alignment horizontal="center" vertical="center"/>
    </xf>
    <xf numFmtId="9" fontId="17" fillId="19" borderId="12" xfId="7" applyNumberFormat="1" applyFont="1" applyFill="1" applyBorder="1" applyAlignment="1" applyProtection="1">
      <alignment horizontal="center" vertical="center" wrapText="1"/>
    </xf>
    <xf numFmtId="9" fontId="17" fillId="19" borderId="13" xfId="7" applyNumberFormat="1" applyFont="1" applyFill="1" applyBorder="1" applyAlignment="1" applyProtection="1">
      <alignment horizontal="center" vertical="center" wrapText="1"/>
    </xf>
    <xf numFmtId="9" fontId="17" fillId="19" borderId="21" xfId="7" applyNumberFormat="1" applyFont="1" applyFill="1" applyBorder="1" applyAlignment="1" applyProtection="1">
      <alignment horizontal="center" vertical="center" wrapText="1"/>
    </xf>
    <xf numFmtId="9" fontId="25" fillId="9" borderId="15" xfId="7" applyNumberFormat="1" applyFont="1" applyFill="1" applyBorder="1" applyAlignment="1">
      <alignment horizontal="center" vertical="center"/>
    </xf>
    <xf numFmtId="9" fontId="25" fillId="9" borderId="17" xfId="7" applyNumberFormat="1" applyFont="1" applyFill="1" applyBorder="1" applyAlignment="1">
      <alignment horizontal="center" vertical="center"/>
    </xf>
    <xf numFmtId="9" fontId="25" fillId="9" borderId="16" xfId="7" applyNumberFormat="1" applyFont="1" applyFill="1" applyBorder="1" applyAlignment="1">
      <alignment horizontal="center" vertical="center"/>
    </xf>
    <xf numFmtId="9" fontId="17" fillId="19" borderId="18" xfId="7" applyNumberFormat="1" applyFont="1" applyFill="1" applyBorder="1" applyAlignment="1" applyProtection="1">
      <alignment horizontal="center" vertical="center" wrapText="1"/>
    </xf>
    <xf numFmtId="9" fontId="17" fillId="19" borderId="0" xfId="7" applyNumberFormat="1" applyFont="1" applyFill="1" applyBorder="1" applyAlignment="1" applyProtection="1">
      <alignment horizontal="center" vertical="center" wrapText="1"/>
    </xf>
    <xf numFmtId="9" fontId="17" fillId="19" borderId="19" xfId="7" applyNumberFormat="1" applyFont="1" applyFill="1" applyBorder="1" applyAlignment="1" applyProtection="1">
      <alignment horizontal="center" vertical="center" wrapText="1"/>
    </xf>
    <xf numFmtId="9" fontId="26" fillId="19" borderId="18" xfId="7" applyNumberFormat="1" applyFont="1" applyFill="1" applyBorder="1" applyAlignment="1" applyProtection="1">
      <alignment horizontal="center" vertical="center" wrapText="1"/>
    </xf>
    <xf numFmtId="9" fontId="26" fillId="19" borderId="0" xfId="7" applyNumberFormat="1" applyFont="1" applyFill="1" applyBorder="1" applyAlignment="1" applyProtection="1">
      <alignment horizontal="center" vertical="center" wrapText="1"/>
    </xf>
    <xf numFmtId="9" fontId="26" fillId="19" borderId="19" xfId="7" applyNumberFormat="1" applyFont="1" applyFill="1" applyBorder="1" applyAlignment="1" applyProtection="1">
      <alignment horizontal="center" vertical="center" wrapText="1"/>
    </xf>
    <xf numFmtId="9" fontId="20" fillId="9" borderId="36" xfId="7" applyNumberFormat="1" applyFont="1" applyFill="1" applyBorder="1" applyAlignment="1" applyProtection="1">
      <alignment horizontal="center" vertical="center"/>
    </xf>
    <xf numFmtId="0" fontId="20" fillId="9" borderId="9" xfId="7" applyFont="1" applyFill="1" applyBorder="1" applyAlignment="1" applyProtection="1">
      <alignment horizontal="center" vertical="center" wrapText="1"/>
    </xf>
    <xf numFmtId="0" fontId="20" fillId="9" borderId="37" xfId="7" applyFont="1" applyFill="1" applyBorder="1" applyAlignment="1" applyProtection="1">
      <alignment horizontal="center" vertical="center" wrapText="1"/>
    </xf>
    <xf numFmtId="0" fontId="20" fillId="9" borderId="38" xfId="7" applyFont="1" applyFill="1" applyBorder="1" applyAlignment="1" applyProtection="1">
      <alignment horizontal="center" vertical="center" wrapText="1"/>
    </xf>
    <xf numFmtId="0" fontId="24" fillId="0" borderId="3" xfId="0" applyFont="1" applyBorder="1" applyAlignment="1" applyProtection="1">
      <alignment horizontal="center" vertical="center"/>
    </xf>
    <xf numFmtId="0" fontId="24" fillId="0" borderId="0" xfId="0" applyFont="1" applyAlignment="1" applyProtection="1">
      <alignment horizontal="center" vertical="center"/>
    </xf>
    <xf numFmtId="0" fontId="24" fillId="0" borderId="19" xfId="0" applyFont="1" applyBorder="1" applyAlignment="1" applyProtection="1">
      <alignment horizontal="center" vertical="center"/>
    </xf>
    <xf numFmtId="0" fontId="19" fillId="0" borderId="3" xfId="0" applyFont="1" applyBorder="1" applyAlignment="1" applyProtection="1">
      <alignment horizontal="center" vertical="center"/>
    </xf>
    <xf numFmtId="0" fontId="19" fillId="0" borderId="0" xfId="0" applyFont="1" applyAlignment="1" applyProtection="1">
      <alignment horizontal="center" vertical="center"/>
    </xf>
    <xf numFmtId="0" fontId="19" fillId="0" borderId="19" xfId="0" applyFont="1" applyBorder="1" applyAlignment="1" applyProtection="1">
      <alignment horizontal="center" vertical="center"/>
    </xf>
    <xf numFmtId="9" fontId="23" fillId="9" borderId="10" xfId="7" applyNumberFormat="1" applyFont="1" applyFill="1" applyBorder="1" applyAlignment="1" applyProtection="1">
      <alignment horizontal="center" vertical="center"/>
    </xf>
    <xf numFmtId="9" fontId="23" fillId="9" borderId="22" xfId="7" applyNumberFormat="1" applyFont="1" applyFill="1" applyBorder="1" applyAlignment="1" applyProtection="1">
      <alignment horizontal="center" vertical="center"/>
    </xf>
    <xf numFmtId="9" fontId="23" fillId="9" borderId="11" xfId="7" applyNumberFormat="1" applyFont="1" applyFill="1" applyBorder="1" applyAlignment="1" applyProtection="1">
      <alignment horizontal="center" vertical="center"/>
    </xf>
    <xf numFmtId="0" fontId="29" fillId="0" borderId="43" xfId="0" applyFont="1" applyBorder="1" applyAlignment="1" applyProtection="1">
      <alignment horizontal="center" vertical="center"/>
    </xf>
    <xf numFmtId="0" fontId="29" fillId="0" borderId="41" xfId="0" applyFont="1" applyBorder="1" applyAlignment="1" applyProtection="1">
      <alignment horizontal="center" vertical="center"/>
    </xf>
    <xf numFmtId="0" fontId="29" fillId="0" borderId="65" xfId="0" applyFont="1" applyBorder="1" applyAlignment="1" applyProtection="1">
      <alignment horizontal="center" vertical="center"/>
    </xf>
    <xf numFmtId="0" fontId="26" fillId="9" borderId="1" xfId="7" applyFont="1" applyFill="1" applyBorder="1" applyAlignment="1" applyProtection="1">
      <alignment horizontal="center" vertical="center"/>
    </xf>
    <xf numFmtId="0" fontId="26" fillId="9" borderId="2" xfId="7" applyFont="1" applyFill="1" applyBorder="1" applyAlignment="1" applyProtection="1">
      <alignment horizontal="center" vertical="center"/>
    </xf>
    <xf numFmtId="0" fontId="26" fillId="9" borderId="26" xfId="7" applyFont="1" applyFill="1" applyBorder="1" applyAlignment="1" applyProtection="1">
      <alignment horizontal="center" vertical="center"/>
    </xf>
    <xf numFmtId="0" fontId="26" fillId="9" borderId="3" xfId="7" applyFont="1" applyFill="1" applyBorder="1" applyAlignment="1" applyProtection="1">
      <alignment horizontal="center" vertical="center"/>
    </xf>
    <xf numFmtId="0" fontId="26" fillId="9" borderId="0" xfId="7" applyFont="1" applyFill="1" applyAlignment="1" applyProtection="1">
      <alignment horizontal="center" vertical="center"/>
    </xf>
    <xf numFmtId="0" fontId="26" fillId="9" borderId="19" xfId="7" applyFont="1" applyFill="1" applyBorder="1" applyAlignment="1" applyProtection="1">
      <alignment horizontal="center" vertical="center"/>
    </xf>
    <xf numFmtId="0" fontId="3" fillId="9" borderId="17" xfId="7" applyFont="1" applyFill="1" applyBorder="1" applyAlignment="1" applyProtection="1">
      <alignment horizontal="left"/>
    </xf>
    <xf numFmtId="0" fontId="3" fillId="9" borderId="16" xfId="7" applyFont="1" applyFill="1" applyBorder="1" applyAlignment="1" applyProtection="1">
      <alignment horizontal="left"/>
    </xf>
    <xf numFmtId="49" fontId="17" fillId="19" borderId="12" xfId="7" applyNumberFormat="1" applyFont="1" applyFill="1" applyBorder="1" applyAlignment="1" applyProtection="1">
      <alignment horizontal="center" vertical="center"/>
      <protection locked="0"/>
    </xf>
    <xf numFmtId="49" fontId="17" fillId="19" borderId="13" xfId="7" applyNumberFormat="1" applyFont="1" applyFill="1" applyBorder="1" applyAlignment="1" applyProtection="1">
      <alignment horizontal="center" vertical="center"/>
      <protection locked="0"/>
    </xf>
    <xf numFmtId="49" fontId="17" fillId="19" borderId="31" xfId="7" applyNumberFormat="1" applyFont="1" applyFill="1" applyBorder="1" applyAlignment="1" applyProtection="1">
      <alignment horizontal="center" vertical="center"/>
      <protection locked="0"/>
    </xf>
    <xf numFmtId="49" fontId="18" fillId="19" borderId="32" xfId="7" applyNumberFormat="1" applyFont="1" applyFill="1" applyBorder="1" applyAlignment="1" applyProtection="1">
      <alignment horizontal="center" vertical="center"/>
      <protection locked="0"/>
    </xf>
    <xf numFmtId="49" fontId="18" fillId="19" borderId="13" xfId="7" applyNumberFormat="1" applyFont="1" applyFill="1" applyBorder="1" applyAlignment="1" applyProtection="1">
      <alignment horizontal="center" vertical="center"/>
      <protection locked="0"/>
    </xf>
    <xf numFmtId="49" fontId="18" fillId="19" borderId="31" xfId="7" applyNumberFormat="1" applyFont="1" applyFill="1" applyBorder="1" applyAlignment="1" applyProtection="1">
      <alignment horizontal="center" vertical="center"/>
      <protection locked="0"/>
    </xf>
    <xf numFmtId="49" fontId="17" fillId="19" borderId="32" xfId="7" applyNumberFormat="1" applyFont="1" applyFill="1" applyBorder="1" applyAlignment="1" applyProtection="1">
      <alignment horizontal="center" vertical="center"/>
      <protection locked="0"/>
    </xf>
    <xf numFmtId="49" fontId="17" fillId="19" borderId="21" xfId="7" applyNumberFormat="1" applyFont="1" applyFill="1" applyBorder="1" applyAlignment="1" applyProtection="1">
      <alignment horizontal="center" vertical="center"/>
      <protection locked="0"/>
    </xf>
    <xf numFmtId="9" fontId="3" fillId="9" borderId="15" xfId="7" applyNumberFormat="1" applyFont="1" applyFill="1" applyBorder="1" applyAlignment="1" applyProtection="1">
      <alignment horizontal="left"/>
    </xf>
    <xf numFmtId="9" fontId="3" fillId="9" borderId="17" xfId="7" applyNumberFormat="1" applyFont="1" applyFill="1" applyBorder="1" applyAlignment="1" applyProtection="1">
      <alignment horizontal="left"/>
    </xf>
    <xf numFmtId="9" fontId="3" fillId="9" borderId="29" xfId="7" applyNumberFormat="1" applyFont="1" applyFill="1" applyBorder="1" applyAlignment="1" applyProtection="1">
      <alignment horizontal="left"/>
    </xf>
    <xf numFmtId="0" fontId="3" fillId="9" borderId="30" xfId="7" applyFont="1" applyFill="1" applyBorder="1" applyAlignment="1" applyProtection="1">
      <alignment horizontal="left"/>
    </xf>
    <xf numFmtId="0" fontId="3" fillId="9" borderId="29" xfId="7" applyFont="1" applyFill="1" applyBorder="1" applyAlignment="1" applyProtection="1">
      <alignment horizontal="left"/>
    </xf>
    <xf numFmtId="0" fontId="3" fillId="9" borderId="30" xfId="7" applyFont="1" applyFill="1" applyBorder="1" applyAlignment="1" applyProtection="1">
      <alignment horizontal="left" vertical="center"/>
    </xf>
    <xf numFmtId="0" fontId="3" fillId="9" borderId="17" xfId="7" applyFont="1" applyFill="1" applyBorder="1" applyAlignment="1" applyProtection="1">
      <alignment horizontal="left" vertical="center"/>
    </xf>
    <xf numFmtId="0" fontId="3" fillId="9" borderId="16" xfId="7" applyFont="1" applyFill="1" applyBorder="1" applyAlignment="1" applyProtection="1">
      <alignment horizontal="left" vertical="center"/>
    </xf>
    <xf numFmtId="0" fontId="26" fillId="9" borderId="33" xfId="7" applyFont="1" applyFill="1" applyBorder="1" applyAlignment="1" applyProtection="1">
      <alignment horizontal="center" vertical="center"/>
    </xf>
    <xf numFmtId="0" fontId="26" fillId="9" borderId="34" xfId="7" applyFont="1" applyFill="1" applyBorder="1" applyAlignment="1" applyProtection="1">
      <alignment horizontal="center" vertical="center"/>
    </xf>
    <xf numFmtId="0" fontId="26" fillId="9" borderId="35" xfId="7" applyFont="1" applyFill="1" applyBorder="1" applyAlignment="1" applyProtection="1">
      <alignment horizontal="center" vertical="center"/>
    </xf>
    <xf numFmtId="9" fontId="3" fillId="9" borderId="17" xfId="7" applyNumberFormat="1" applyFont="1" applyFill="1" applyBorder="1" applyAlignment="1" applyProtection="1">
      <alignment horizontal="center" vertical="center" wrapText="1"/>
    </xf>
    <xf numFmtId="9" fontId="3" fillId="9" borderId="29" xfId="7" applyNumberFormat="1" applyFont="1" applyFill="1" applyBorder="1" applyAlignment="1" applyProtection="1">
      <alignment horizontal="center" vertical="center" wrapText="1"/>
    </xf>
    <xf numFmtId="0" fontId="3" fillId="9" borderId="30" xfId="7" applyFont="1" applyFill="1" applyBorder="1" applyAlignment="1" applyProtection="1">
      <alignment horizontal="center" vertical="center" wrapText="1"/>
    </xf>
    <xf numFmtId="0" fontId="3" fillId="9" borderId="29" xfId="7" applyFont="1" applyFill="1" applyBorder="1" applyAlignment="1" applyProtection="1">
      <alignment horizontal="center" vertical="center" wrapText="1"/>
    </xf>
    <xf numFmtId="1" fontId="19" fillId="19" borderId="13" xfId="7" applyNumberFormat="1" applyFont="1" applyFill="1" applyBorder="1" applyAlignment="1" applyProtection="1">
      <alignment horizontal="center" vertical="center"/>
      <protection locked="0"/>
    </xf>
    <xf numFmtId="1" fontId="19" fillId="19" borderId="31" xfId="7" applyNumberFormat="1" applyFont="1" applyFill="1" applyBorder="1" applyAlignment="1" applyProtection="1">
      <alignment horizontal="center" vertical="center"/>
      <protection locked="0"/>
    </xf>
    <xf numFmtId="9" fontId="25" fillId="9" borderId="15" xfId="7" applyNumberFormat="1" applyFont="1" applyFill="1" applyBorder="1" applyAlignment="1" applyProtection="1">
      <alignment horizontal="center" vertical="center"/>
      <protection locked="0"/>
    </xf>
    <xf numFmtId="9" fontId="25" fillId="9" borderId="17" xfId="7" applyNumberFormat="1" applyFont="1" applyFill="1" applyBorder="1" applyAlignment="1" applyProtection="1">
      <alignment horizontal="center" vertical="center"/>
      <protection locked="0"/>
    </xf>
    <xf numFmtId="9" fontId="25" fillId="9" borderId="16" xfId="7" applyNumberFormat="1" applyFont="1" applyFill="1" applyBorder="1" applyAlignment="1" applyProtection="1">
      <alignment horizontal="center" vertical="center"/>
      <protection locked="0"/>
    </xf>
    <xf numFmtId="2" fontId="17" fillId="19" borderId="12" xfId="7" applyNumberFormat="1" applyFont="1" applyFill="1" applyBorder="1" applyAlignment="1" applyProtection="1">
      <alignment horizontal="center" vertical="center" wrapText="1"/>
      <protection locked="0"/>
    </xf>
    <xf numFmtId="2" fontId="17" fillId="19" borderId="13" xfId="7" applyNumberFormat="1" applyFont="1" applyFill="1" applyBorder="1" applyAlignment="1" applyProtection="1">
      <alignment horizontal="center" vertical="center" wrapText="1"/>
      <protection locked="0"/>
    </xf>
    <xf numFmtId="2" fontId="17" fillId="19" borderId="21" xfId="7" applyNumberFormat="1" applyFont="1" applyFill="1" applyBorder="1" applyAlignment="1" applyProtection="1">
      <alignment horizontal="center" vertical="center" wrapText="1"/>
      <protection locked="0"/>
    </xf>
    <xf numFmtId="1" fontId="19" fillId="19" borderId="32" xfId="7" applyNumberFormat="1" applyFont="1" applyFill="1" applyBorder="1" applyAlignment="1" applyProtection="1">
      <alignment horizontal="center" vertical="center"/>
      <protection locked="0"/>
    </xf>
    <xf numFmtId="0" fontId="3" fillId="9" borderId="30" xfId="7" applyFont="1" applyFill="1" applyBorder="1" applyAlignment="1" applyProtection="1">
      <alignment horizontal="center" vertical="center"/>
    </xf>
    <xf numFmtId="0" fontId="3" fillId="9" borderId="29" xfId="7" applyFont="1" applyFill="1" applyBorder="1" applyAlignment="1" applyProtection="1">
      <alignment horizontal="center" vertical="center"/>
    </xf>
    <xf numFmtId="1" fontId="19" fillId="19" borderId="32" xfId="7" applyNumberFormat="1" applyFont="1" applyFill="1" applyBorder="1" applyAlignment="1" applyProtection="1">
      <alignment horizontal="center" vertical="center"/>
    </xf>
    <xf numFmtId="1" fontId="19" fillId="19" borderId="31" xfId="7" applyNumberFormat="1" applyFont="1" applyFill="1" applyBorder="1" applyAlignment="1" applyProtection="1">
      <alignment horizontal="center" vertical="center"/>
    </xf>
    <xf numFmtId="9" fontId="3" fillId="9" borderId="15" xfId="7" applyNumberFormat="1" applyFont="1" applyFill="1" applyBorder="1" applyAlignment="1" applyProtection="1">
      <alignment horizontal="center" vertical="center" wrapText="1"/>
    </xf>
    <xf numFmtId="164" fontId="19" fillId="19" borderId="12" xfId="7" applyNumberFormat="1" applyFont="1" applyFill="1" applyBorder="1" applyAlignment="1" applyProtection="1">
      <alignment horizontal="center" vertical="center"/>
      <protection locked="0"/>
    </xf>
    <xf numFmtId="164" fontId="19" fillId="19" borderId="31" xfId="7" applyNumberFormat="1" applyFont="1" applyFill="1" applyBorder="1" applyAlignment="1" applyProtection="1">
      <alignment horizontal="center" vertical="center"/>
      <protection locked="0"/>
    </xf>
    <xf numFmtId="0" fontId="3" fillId="9" borderId="17" xfId="7" applyFont="1" applyFill="1" applyBorder="1" applyAlignment="1" applyProtection="1">
      <alignment horizontal="center" vertical="center"/>
    </xf>
    <xf numFmtId="1" fontId="19" fillId="19" borderId="13" xfId="8" applyNumberFormat="1" applyFont="1" applyFill="1" applyBorder="1" applyAlignment="1" applyProtection="1">
      <alignment horizontal="center" vertical="center"/>
      <protection locked="0"/>
    </xf>
    <xf numFmtId="1" fontId="19" fillId="19" borderId="31" xfId="8" applyNumberFormat="1" applyFont="1" applyFill="1" applyBorder="1" applyAlignment="1" applyProtection="1">
      <alignment horizontal="center" vertical="center"/>
      <protection locked="0"/>
    </xf>
    <xf numFmtId="0" fontId="12" fillId="11" borderId="22" xfId="7" applyFont="1" applyFill="1" applyBorder="1" applyAlignment="1" applyProtection="1">
      <alignment horizontal="center" vertical="center"/>
      <protection locked="0"/>
    </xf>
    <xf numFmtId="0" fontId="12" fillId="11" borderId="11" xfId="7" applyFont="1" applyFill="1" applyBorder="1" applyAlignment="1" applyProtection="1">
      <alignment horizontal="center" vertical="center"/>
      <protection locked="0"/>
    </xf>
    <xf numFmtId="0" fontId="12" fillId="11" borderId="47" xfId="7" applyFont="1" applyFill="1" applyBorder="1" applyAlignment="1" applyProtection="1">
      <alignment horizontal="center" vertical="center"/>
      <protection locked="0"/>
    </xf>
    <xf numFmtId="0" fontId="12" fillId="11" borderId="52" xfId="7" applyFont="1" applyFill="1" applyBorder="1" applyAlignment="1" applyProtection="1">
      <alignment horizontal="center" vertical="center"/>
      <protection locked="0"/>
    </xf>
    <xf numFmtId="0" fontId="12" fillId="11" borderId="79" xfId="7" applyFont="1" applyFill="1" applyBorder="1" applyAlignment="1" applyProtection="1">
      <alignment horizontal="center" vertical="center"/>
      <protection locked="0"/>
    </xf>
    <xf numFmtId="0" fontId="12" fillId="11" borderId="68" xfId="7" applyFont="1" applyFill="1" applyBorder="1" applyAlignment="1" applyProtection="1">
      <alignment horizontal="center" vertical="center"/>
      <protection locked="0"/>
    </xf>
    <xf numFmtId="0" fontId="12" fillId="11" borderId="76" xfId="7" applyFont="1" applyFill="1" applyBorder="1" applyAlignment="1" applyProtection="1">
      <alignment horizontal="center" vertical="center"/>
      <protection locked="0"/>
    </xf>
    <xf numFmtId="0" fontId="28" fillId="10" borderId="12" xfId="7" applyFont="1" applyFill="1" applyBorder="1" applyAlignment="1" applyProtection="1">
      <alignment horizontal="center" vertical="center"/>
      <protection locked="0"/>
    </xf>
    <xf numFmtId="0" fontId="28" fillId="10" borderId="13" xfId="7" applyFont="1" applyFill="1" applyBorder="1" applyAlignment="1" applyProtection="1">
      <alignment horizontal="center" vertical="center"/>
      <protection locked="0"/>
    </xf>
    <xf numFmtId="0" fontId="28" fillId="10" borderId="21" xfId="7" applyFont="1" applyFill="1" applyBorder="1" applyAlignment="1" applyProtection="1">
      <alignment horizontal="center" vertical="center"/>
      <protection locked="0"/>
    </xf>
    <xf numFmtId="0" fontId="1" fillId="9" borderId="15" xfId="7" applyFont="1" applyFill="1" applyBorder="1" applyAlignment="1" applyProtection="1">
      <alignment horizontal="left" vertical="top"/>
      <protection locked="0"/>
    </xf>
    <xf numFmtId="0" fontId="1" fillId="9" borderId="17" xfId="7" applyFont="1" applyFill="1" applyBorder="1" applyAlignment="1" applyProtection="1">
      <alignment horizontal="left" vertical="top"/>
      <protection locked="0"/>
    </xf>
    <xf numFmtId="0" fontId="1" fillId="9" borderId="16" xfId="7" applyFont="1" applyFill="1" applyBorder="1" applyAlignment="1" applyProtection="1">
      <alignment horizontal="left" vertical="top"/>
      <protection locked="0"/>
    </xf>
    <xf numFmtId="0" fontId="13" fillId="0" borderId="12" xfId="7" applyFont="1" applyBorder="1" applyAlignment="1" applyProtection="1">
      <alignment horizontal="center" vertical="center"/>
      <protection locked="0"/>
    </xf>
    <xf numFmtId="0" fontId="13" fillId="0" borderId="13" xfId="7" applyFont="1" applyBorder="1" applyAlignment="1" applyProtection="1">
      <alignment horizontal="center" vertical="center"/>
      <protection locked="0"/>
    </xf>
    <xf numFmtId="0" fontId="13" fillId="0" borderId="21" xfId="7" applyFont="1" applyBorder="1" applyAlignment="1" applyProtection="1">
      <alignment horizontal="center" vertical="center"/>
      <protection locked="0"/>
    </xf>
    <xf numFmtId="14" fontId="13" fillId="0" borderId="12" xfId="7" applyNumberFormat="1" applyFont="1" applyBorder="1" applyAlignment="1" applyProtection="1">
      <alignment horizontal="center" vertical="center"/>
      <protection locked="0"/>
    </xf>
    <xf numFmtId="14" fontId="13" fillId="0" borderId="13" xfId="7" applyNumberFormat="1" applyFont="1" applyBorder="1" applyAlignment="1" applyProtection="1">
      <alignment horizontal="center" vertical="center"/>
      <protection locked="0"/>
    </xf>
    <xf numFmtId="14" fontId="13" fillId="0" borderId="21" xfId="7" applyNumberFormat="1" applyFont="1" applyBorder="1" applyAlignment="1" applyProtection="1">
      <alignment horizontal="center" vertical="center"/>
      <protection locked="0"/>
    </xf>
    <xf numFmtId="0" fontId="12" fillId="11" borderId="17" xfId="7" applyFont="1" applyFill="1" applyBorder="1" applyAlignment="1" applyProtection="1">
      <alignment horizontal="center" vertical="center"/>
      <protection locked="0"/>
    </xf>
    <xf numFmtId="0" fontId="12" fillId="11" borderId="16" xfId="7" applyFont="1" applyFill="1" applyBorder="1" applyAlignment="1" applyProtection="1">
      <alignment horizontal="center" vertical="center"/>
      <protection locked="0"/>
    </xf>
    <xf numFmtId="0" fontId="12" fillId="11" borderId="10" xfId="7" applyFont="1" applyFill="1" applyBorder="1" applyAlignment="1" applyProtection="1">
      <alignment horizontal="center" vertical="center"/>
      <protection locked="0"/>
    </xf>
    <xf numFmtId="0" fontId="1" fillId="9" borderId="15" xfId="7" applyFont="1" applyFill="1" applyBorder="1" applyAlignment="1" applyProtection="1">
      <alignment horizontal="center" vertical="top"/>
      <protection locked="0"/>
    </xf>
    <xf numFmtId="0" fontId="1" fillId="9" borderId="17" xfId="7" applyFont="1" applyFill="1" applyBorder="1" applyAlignment="1" applyProtection="1">
      <alignment horizontal="center" vertical="top"/>
      <protection locked="0"/>
    </xf>
    <xf numFmtId="0" fontId="1" fillId="9" borderId="16" xfId="7" applyFont="1" applyFill="1" applyBorder="1" applyAlignment="1" applyProtection="1">
      <alignment horizontal="center" vertical="top"/>
      <protection locked="0"/>
    </xf>
    <xf numFmtId="0" fontId="14" fillId="17" borderId="27" xfId="4" applyFont="1" applyFill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/>
    </xf>
    <xf numFmtId="49" fontId="1" fillId="0" borderId="0" xfId="0" applyNumberFormat="1" applyFont="1" applyAlignment="1">
      <alignment horizontal="left"/>
    </xf>
    <xf numFmtId="49" fontId="0" fillId="0" borderId="0" xfId="0" applyNumberFormat="1" applyAlignment="1">
      <alignment horizontal="left" vertical="center"/>
    </xf>
    <xf numFmtId="0" fontId="4" fillId="2" borderId="27" xfId="0" applyFont="1" applyFill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0" fontId="14" fillId="15" borderId="27" xfId="6" applyFont="1" applyFill="1" applyBorder="1" applyAlignment="1">
      <alignment horizontal="center" vertical="center" wrapText="1"/>
    </xf>
    <xf numFmtId="0" fontId="20" fillId="9" borderId="15" xfId="7" applyFont="1" applyFill="1" applyBorder="1" applyAlignment="1">
      <alignment horizontal="center" vertical="center" wrapText="1"/>
    </xf>
    <xf numFmtId="0" fontId="20" fillId="9" borderId="17" xfId="7" applyFont="1" applyFill="1" applyBorder="1" applyAlignment="1">
      <alignment horizontal="center" vertical="center" wrapText="1"/>
    </xf>
    <xf numFmtId="0" fontId="20" fillId="9" borderId="16" xfId="7" applyFont="1" applyFill="1" applyBorder="1" applyAlignment="1">
      <alignment horizontal="center" vertical="center" wrapText="1"/>
    </xf>
    <xf numFmtId="0" fontId="20" fillId="9" borderId="23" xfId="7" applyFont="1" applyFill="1" applyBorder="1" applyAlignment="1">
      <alignment horizontal="center" vertical="center" wrapText="1"/>
    </xf>
    <xf numFmtId="0" fontId="20" fillId="9" borderId="6" xfId="7" applyFont="1" applyFill="1" applyBorder="1" applyAlignment="1">
      <alignment horizontal="center" vertical="center" wrapText="1"/>
    </xf>
    <xf numFmtId="0" fontId="20" fillId="9" borderId="24" xfId="7" applyFont="1" applyFill="1" applyBorder="1" applyAlignment="1">
      <alignment horizontal="center" vertical="center" wrapText="1"/>
    </xf>
    <xf numFmtId="164" fontId="24" fillId="0" borderId="3" xfId="7" applyNumberFormat="1" applyFont="1" applyBorder="1" applyAlignment="1">
      <alignment horizontal="center" vertical="center"/>
    </xf>
    <xf numFmtId="164" fontId="24" fillId="0" borderId="0" xfId="7" applyNumberFormat="1" applyFont="1" applyAlignment="1">
      <alignment horizontal="center" vertical="center"/>
    </xf>
    <xf numFmtId="9" fontId="20" fillId="9" borderId="14" xfId="7" applyNumberFormat="1" applyFont="1" applyFill="1" applyBorder="1" applyAlignment="1">
      <alignment horizontal="center" vertical="center"/>
    </xf>
    <xf numFmtId="9" fontId="20" fillId="9" borderId="73" xfId="7" applyNumberFormat="1" applyFont="1" applyFill="1" applyBorder="1" applyAlignment="1">
      <alignment horizontal="center" vertical="center"/>
    </xf>
    <xf numFmtId="9" fontId="20" fillId="9" borderId="20" xfId="7" applyNumberFormat="1" applyFont="1" applyFill="1" applyBorder="1" applyAlignment="1">
      <alignment horizontal="center" vertical="center"/>
    </xf>
    <xf numFmtId="9" fontId="20" fillId="9" borderId="15" xfId="7" applyNumberFormat="1" applyFont="1" applyFill="1" applyBorder="1" applyAlignment="1">
      <alignment horizontal="center" vertical="center"/>
    </xf>
    <xf numFmtId="9" fontId="20" fillId="9" borderId="18" xfId="7" applyNumberFormat="1" applyFont="1" applyFill="1" applyBorder="1" applyAlignment="1">
      <alignment horizontal="center" vertical="center"/>
    </xf>
    <xf numFmtId="164" fontId="27" fillId="0" borderId="43" xfId="7" applyNumberFormat="1" applyFont="1" applyBorder="1" applyAlignment="1">
      <alignment horizontal="center" vertical="center"/>
    </xf>
    <xf numFmtId="164" fontId="27" fillId="0" borderId="44" xfId="7" applyNumberFormat="1" applyFont="1" applyBorder="1" applyAlignment="1">
      <alignment horizontal="center" vertical="center"/>
    </xf>
    <xf numFmtId="0" fontId="26" fillId="9" borderId="10" xfId="7" applyFont="1" applyFill="1" applyBorder="1" applyAlignment="1">
      <alignment horizontal="center" vertical="center"/>
    </xf>
    <xf numFmtId="0" fontId="26" fillId="9" borderId="22" xfId="7" applyFont="1" applyFill="1" applyBorder="1" applyAlignment="1">
      <alignment horizontal="center" vertical="center"/>
    </xf>
    <xf numFmtId="0" fontId="26" fillId="9" borderId="11" xfId="7" applyFont="1" applyFill="1" applyBorder="1" applyAlignment="1">
      <alignment horizontal="center" vertical="center"/>
    </xf>
    <xf numFmtId="164" fontId="19" fillId="9" borderId="0" xfId="7" applyNumberFormat="1" applyFont="1" applyFill="1" applyAlignment="1">
      <alignment horizontal="center" vertical="center"/>
    </xf>
    <xf numFmtId="0" fontId="26" fillId="9" borderId="33" xfId="7" applyFont="1" applyFill="1" applyBorder="1" applyAlignment="1">
      <alignment horizontal="center" vertical="center"/>
    </xf>
    <xf numFmtId="0" fontId="26" fillId="9" borderId="34" xfId="7" applyFont="1" applyFill="1" applyBorder="1" applyAlignment="1">
      <alignment horizontal="center" vertical="center"/>
    </xf>
    <xf numFmtId="0" fontId="26" fillId="9" borderId="35" xfId="7" applyFont="1" applyFill="1" applyBorder="1" applyAlignment="1">
      <alignment horizontal="center" vertical="center"/>
    </xf>
    <xf numFmtId="9" fontId="20" fillId="9" borderId="58" xfId="7" applyNumberFormat="1" applyFont="1" applyFill="1" applyBorder="1" applyAlignment="1">
      <alignment horizontal="center" vertical="center"/>
    </xf>
    <xf numFmtId="9" fontId="20" fillId="9" borderId="39" xfId="7" applyNumberFormat="1" applyFont="1" applyFill="1" applyBorder="1" applyAlignment="1">
      <alignment horizontal="center" vertical="center"/>
    </xf>
    <xf numFmtId="0" fontId="20" fillId="9" borderId="8" xfId="7" applyFont="1" applyFill="1" applyBorder="1" applyAlignment="1">
      <alignment horizontal="center" vertical="center"/>
    </xf>
    <xf numFmtId="0" fontId="20" fillId="9" borderId="7" xfId="7" applyFont="1" applyFill="1" applyBorder="1" applyAlignment="1">
      <alignment horizontal="center" vertical="center"/>
    </xf>
    <xf numFmtId="0" fontId="20" fillId="9" borderId="37" xfId="7" applyFont="1" applyFill="1" applyBorder="1" applyAlignment="1">
      <alignment horizontal="center" vertical="center"/>
    </xf>
    <xf numFmtId="0" fontId="20" fillId="9" borderId="28" xfId="7" applyFont="1" applyFill="1" applyBorder="1" applyAlignment="1">
      <alignment horizontal="center" vertical="center"/>
    </xf>
    <xf numFmtId="0" fontId="26" fillId="9" borderId="1" xfId="7" applyFont="1" applyFill="1" applyBorder="1" applyAlignment="1">
      <alignment horizontal="center" vertical="center"/>
    </xf>
    <xf numFmtId="0" fontId="26" fillId="9" borderId="8" xfId="7" applyFont="1" applyFill="1" applyBorder="1" applyAlignment="1">
      <alignment horizontal="center" vertical="center"/>
    </xf>
    <xf numFmtId="0" fontId="26" fillId="9" borderId="5" xfId="7" applyFont="1" applyFill="1" applyBorder="1" applyAlignment="1">
      <alignment horizontal="center" vertical="center"/>
    </xf>
    <xf numFmtId="0" fontId="26" fillId="9" borderId="7" xfId="7" applyFont="1" applyFill="1" applyBorder="1" applyAlignment="1">
      <alignment horizontal="center" vertical="center"/>
    </xf>
    <xf numFmtId="0" fontId="26" fillId="9" borderId="59" xfId="7" applyFont="1" applyFill="1" applyBorder="1" applyAlignment="1">
      <alignment horizontal="center" vertical="center"/>
    </xf>
    <xf numFmtId="0" fontId="26" fillId="9" borderId="60" xfId="7" applyFont="1" applyFill="1" applyBorder="1" applyAlignment="1">
      <alignment horizontal="center" vertical="center"/>
    </xf>
    <xf numFmtId="0" fontId="26" fillId="9" borderId="61" xfId="7" applyFont="1" applyFill="1" applyBorder="1" applyAlignment="1">
      <alignment horizontal="center" vertical="center"/>
    </xf>
    <xf numFmtId="0" fontId="20" fillId="9" borderId="51" xfId="7" applyFont="1" applyFill="1" applyBorder="1" applyAlignment="1">
      <alignment horizontal="center" vertical="center" wrapText="1"/>
    </xf>
    <xf numFmtId="0" fontId="20" fillId="9" borderId="60" xfId="7" applyFont="1" applyFill="1" applyBorder="1" applyAlignment="1">
      <alignment horizontal="center" vertical="center" wrapText="1"/>
    </xf>
    <xf numFmtId="0" fontId="20" fillId="9" borderId="59" xfId="7" applyFont="1" applyFill="1" applyBorder="1" applyAlignment="1">
      <alignment horizontal="center" vertical="center" wrapText="1"/>
    </xf>
    <xf numFmtId="0" fontId="20" fillId="9" borderId="61" xfId="7" applyFont="1" applyFill="1" applyBorder="1" applyAlignment="1">
      <alignment horizontal="center" vertical="center" wrapText="1"/>
    </xf>
    <xf numFmtId="0" fontId="14" fillId="13" borderId="27" xfId="5" applyFont="1" applyFill="1" applyBorder="1" applyAlignment="1">
      <alignment horizontal="center" vertical="center" wrapText="1"/>
    </xf>
    <xf numFmtId="0" fontId="15" fillId="16" borderId="27" xfId="3" applyNumberFormat="1" applyFont="1" applyFill="1" applyBorder="1" applyAlignment="1">
      <alignment horizontal="center" vertical="center" wrapText="1"/>
    </xf>
    <xf numFmtId="49" fontId="15" fillId="16" borderId="27" xfId="3" applyFont="1" applyFill="1" applyBorder="1" applyAlignment="1">
      <alignment horizontal="center" vertical="center" wrapText="1"/>
    </xf>
  </cellXfs>
  <cellStyles count="13">
    <cellStyle name="0" xfId="6" xr:uid="{2FDF05C8-9B4E-4F0D-840A-E3B7D05D5049}"/>
    <cellStyle name="1" xfId="5" xr:uid="{B2AE1ED9-9EB2-484C-9A3B-4C0EBC083504}"/>
    <cellStyle name="2" xfId="3" xr:uid="{AC674608-5971-44EE-9330-4BB37BDCF5C1}"/>
    <cellStyle name="3" xfId="4" xr:uid="{9CF515FE-31C4-4355-825B-8563DA1322CD}"/>
    <cellStyle name="Normal" xfId="0" builtinId="0"/>
    <cellStyle name="Normal 2" xfId="7" xr:uid="{794E575A-5A7B-4142-8B4F-6F5F216C9EE7}"/>
    <cellStyle name="Prosent" xfId="12" builtinId="5"/>
    <cellStyle name="Prosent 2" xfId="8" xr:uid="{8FD383E0-BC12-4D5A-8293-AF8E44DC47C5}"/>
    <cellStyle name="score 1" xfId="1" xr:uid="{58442A77-9657-4AF5-8D8C-6094F043CFBA}"/>
    <cellStyle name="Score 2" xfId="2" xr:uid="{FC48B35C-EEB8-47E3-B9B5-9A8108673964}"/>
    <cellStyle name="Stil 1" xfId="9" xr:uid="{FD4A6092-B5D8-434E-BA52-CEF6E5B9B5D7}"/>
    <cellStyle name="Stil 2" xfId="10" xr:uid="{DC4AC12E-8537-457D-94A7-A5CE78D99659}"/>
    <cellStyle name="Stil 3" xfId="11" xr:uid="{D0875550-38F4-4CDF-8313-A356414A0C79}"/>
  </cellStyles>
  <dxfs count="514">
    <dxf>
      <fill>
        <patternFill>
          <bgColor theme="7"/>
        </patternFill>
      </fill>
    </dxf>
    <dxf>
      <fill>
        <patternFill>
          <bgColor theme="5"/>
        </patternFill>
      </fill>
    </dxf>
    <dxf>
      <fill>
        <patternFill>
          <bgColor theme="9"/>
        </patternFill>
      </fill>
    </dxf>
    <dxf>
      <fill>
        <patternFill>
          <bgColor rgb="FFC00000"/>
        </patternFill>
      </fill>
    </dxf>
    <dxf>
      <fill>
        <patternFill patternType="gray125">
          <fgColor rgb="FF2F6483"/>
          <bgColor rgb="FFCCE3EA"/>
        </patternFill>
      </fill>
    </dxf>
    <dxf>
      <fill>
        <patternFill patternType="gray125">
          <fgColor rgb="FF2F6483"/>
          <bgColor rgb="FFCCE3EA"/>
        </patternFill>
      </fill>
    </dxf>
    <dxf>
      <fill>
        <patternFill patternType="gray125">
          <fgColor rgb="FF2F6483"/>
          <bgColor rgb="FFCCE3EA"/>
        </patternFill>
      </fill>
    </dxf>
    <dxf>
      <fill>
        <patternFill patternType="gray125">
          <fgColor rgb="FF2F6483"/>
          <bgColor rgb="FFCCE3EA"/>
        </patternFill>
      </fill>
    </dxf>
    <dxf>
      <fill>
        <patternFill patternType="gray125">
          <fgColor rgb="FF2F6483"/>
          <bgColor rgb="FFCCE3EA"/>
        </patternFill>
      </fill>
    </dxf>
    <dxf>
      <fill>
        <patternFill patternType="gray125">
          <fgColor rgb="FF2F6483"/>
          <bgColor rgb="FFCCE3EA"/>
        </patternFill>
      </fill>
    </dxf>
    <dxf>
      <fill>
        <patternFill patternType="gray125">
          <fgColor rgb="FF2F6483"/>
          <bgColor rgb="FFCCE3EA"/>
        </patternFill>
      </fill>
    </dxf>
    <dxf>
      <fill>
        <patternFill patternType="gray125">
          <fgColor rgb="FF2F6483"/>
          <bgColor rgb="FFCCE3EA"/>
        </patternFill>
      </fill>
    </dxf>
    <dxf>
      <fill>
        <patternFill patternType="lightDown">
          <fgColor rgb="FFFF4F4F"/>
          <bgColor rgb="FFFF0000"/>
        </patternFill>
      </fill>
    </dxf>
    <dxf>
      <fill>
        <patternFill patternType="lightDown">
          <fgColor rgb="FFFFC000"/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7"/>
        </patternFill>
      </fill>
    </dxf>
    <dxf>
      <fill>
        <patternFill>
          <bgColor theme="9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ill>
        <patternFill>
          <bgColor theme="9"/>
        </patternFill>
      </fill>
    </dxf>
    <dxf>
      <fill>
        <patternFill patternType="mediumGray">
          <fgColor theme="3" tint="0.39994506668294322"/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7"/>
        </patternFill>
      </fill>
    </dxf>
    <dxf>
      <fill>
        <patternFill>
          <bgColor theme="9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ill>
        <patternFill>
          <bgColor theme="9"/>
        </patternFill>
      </fill>
    </dxf>
    <dxf>
      <fill>
        <patternFill patternType="mediumGray">
          <fgColor theme="3" tint="0.39994506668294322"/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7"/>
        </patternFill>
      </fill>
    </dxf>
    <dxf>
      <fill>
        <patternFill>
          <bgColor theme="9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ill>
        <patternFill>
          <bgColor theme="9"/>
        </patternFill>
      </fill>
    </dxf>
    <dxf>
      <fill>
        <patternFill patternType="mediumGray">
          <fgColor theme="3" tint="0.39994506668294322"/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7"/>
        </patternFill>
      </fill>
    </dxf>
    <dxf>
      <fill>
        <patternFill>
          <bgColor theme="9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ill>
        <patternFill>
          <bgColor theme="9"/>
        </patternFill>
      </fill>
    </dxf>
    <dxf>
      <fill>
        <patternFill patternType="mediumGray">
          <fgColor theme="3" tint="0.39994506668294322"/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7"/>
        </patternFill>
      </fill>
    </dxf>
    <dxf>
      <fill>
        <patternFill>
          <bgColor theme="9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ill>
        <patternFill>
          <bgColor theme="9"/>
        </patternFill>
      </fill>
    </dxf>
    <dxf>
      <fill>
        <patternFill patternType="mediumGray">
          <fgColor theme="3" tint="0.39994506668294322"/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7"/>
        </patternFill>
      </fill>
    </dxf>
    <dxf>
      <fill>
        <patternFill>
          <bgColor theme="9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ill>
        <patternFill>
          <bgColor theme="9"/>
        </patternFill>
      </fill>
    </dxf>
    <dxf>
      <fill>
        <patternFill patternType="mediumGray">
          <fgColor theme="3" tint="0.39994506668294322"/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7"/>
        </patternFill>
      </fill>
    </dxf>
    <dxf>
      <fill>
        <patternFill>
          <bgColor theme="9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ill>
        <patternFill>
          <bgColor theme="9"/>
        </patternFill>
      </fill>
    </dxf>
    <dxf>
      <fill>
        <patternFill patternType="mediumGray">
          <fgColor theme="3" tint="0.39994506668294322"/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7"/>
        </patternFill>
      </fill>
    </dxf>
    <dxf>
      <fill>
        <patternFill>
          <bgColor theme="9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ill>
        <patternFill>
          <bgColor theme="9"/>
        </patternFill>
      </fill>
    </dxf>
    <dxf>
      <fill>
        <patternFill patternType="mediumGray">
          <fgColor theme="3" tint="0.39994506668294322"/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 patternType="mediumGray">
          <fgColor theme="3" tint="0.39994506668294322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7"/>
        </patternFill>
      </fill>
    </dxf>
    <dxf>
      <fill>
        <patternFill>
          <bgColor theme="9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ill>
        <patternFill>
          <bgColor theme="9"/>
        </patternFill>
      </fill>
    </dxf>
    <dxf>
      <fill>
        <patternFill patternType="mediumGray">
          <fgColor theme="3" tint="0.39994506668294322"/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7"/>
        </patternFill>
      </fill>
    </dxf>
    <dxf>
      <fill>
        <patternFill>
          <bgColor theme="9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ill>
        <patternFill>
          <bgColor theme="9"/>
        </patternFill>
      </fill>
    </dxf>
    <dxf>
      <fill>
        <patternFill patternType="mediumGray">
          <fgColor theme="3" tint="0.39994506668294322"/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7"/>
        </patternFill>
      </fill>
    </dxf>
    <dxf>
      <fill>
        <patternFill>
          <bgColor theme="9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ill>
        <patternFill>
          <bgColor theme="9"/>
        </patternFill>
      </fill>
    </dxf>
    <dxf>
      <fill>
        <patternFill patternType="mediumGray">
          <fgColor theme="3" tint="0.39994506668294322"/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7"/>
        </patternFill>
      </fill>
    </dxf>
    <dxf>
      <fill>
        <patternFill>
          <bgColor theme="9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ill>
        <patternFill>
          <bgColor theme="9"/>
        </patternFill>
      </fill>
    </dxf>
    <dxf>
      <fill>
        <patternFill patternType="mediumGray">
          <fgColor theme="3" tint="0.39994506668294322"/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7"/>
        </patternFill>
      </fill>
    </dxf>
    <dxf>
      <fill>
        <patternFill>
          <bgColor theme="9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ill>
        <patternFill>
          <bgColor theme="9"/>
        </patternFill>
      </fill>
    </dxf>
    <dxf>
      <fill>
        <patternFill patternType="mediumGray">
          <fgColor theme="3" tint="0.39994506668294322"/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7"/>
        </patternFill>
      </fill>
    </dxf>
    <dxf>
      <fill>
        <patternFill>
          <bgColor theme="9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ill>
        <patternFill>
          <bgColor theme="9"/>
        </patternFill>
      </fill>
    </dxf>
    <dxf>
      <fill>
        <patternFill patternType="mediumGray">
          <fgColor theme="3" tint="0.39994506668294322"/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7"/>
        </patternFill>
      </fill>
    </dxf>
    <dxf>
      <fill>
        <patternFill>
          <bgColor theme="9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ill>
        <patternFill>
          <bgColor theme="9"/>
        </patternFill>
      </fill>
    </dxf>
    <dxf>
      <fill>
        <patternFill patternType="mediumGray">
          <fgColor theme="3" tint="0.39994506668294322"/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C00000"/>
        </patternFill>
      </fill>
    </dxf>
    <dxf>
      <fill>
        <patternFill>
          <bgColor theme="5"/>
        </patternFill>
      </fill>
    </dxf>
    <dxf>
      <fill>
        <patternFill>
          <bgColor theme="7"/>
        </patternFill>
      </fill>
    </dxf>
    <dxf>
      <fill>
        <patternFill>
          <bgColor theme="9"/>
        </patternFill>
      </fill>
    </dxf>
    <dxf>
      <font>
        <color theme="1"/>
      </font>
      <fill>
        <patternFill>
          <bgColor theme="7"/>
        </patternFill>
      </fill>
    </dxf>
    <dxf>
      <font>
        <color theme="1"/>
      </font>
      <fill>
        <patternFill>
          <bgColor theme="5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rgb="FFC00000"/>
        </patternFill>
      </fill>
    </dxf>
    <dxf>
      <fill>
        <patternFill patternType="gray125">
          <fgColor rgb="FF2F6483"/>
          <bgColor rgb="FFCCE3EA"/>
        </patternFill>
      </fill>
    </dxf>
    <dxf>
      <fill>
        <patternFill patternType="gray125">
          <fgColor rgb="FF2F6483"/>
          <bgColor rgb="FFCCE3EA"/>
        </patternFill>
      </fill>
    </dxf>
  </dxfs>
  <tableStyles count="0" defaultTableStyle="TableStyleMedium2" defaultPivotStyle="PivotStyleLight16"/>
  <colors>
    <mruColors>
      <color rgb="FF2F6483"/>
      <color rgb="FFBDE3EA"/>
      <color rgb="FFCCE3EB"/>
      <color rgb="FFCAE8EE"/>
      <color rgb="FF000000"/>
      <color rgb="FFBFDB57"/>
      <color rgb="FFFF5757"/>
      <color rgb="FFFF7A3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v>Kvalitetsfordeling på anleggsnivå</c:v>
          </c:tx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8E6-40E1-B1F2-4F19BADED30D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8E6-40E1-B1F2-4F19BADED30D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8E6-40E1-B1F2-4F19BADED30D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8E6-40E1-B1F2-4F19BADED30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Beregningsgrunnlag!$J$23:$M$23</c:f>
              <c:strCache>
                <c:ptCount val="4"/>
                <c:pt idx="0">
                  <c:v>0 (God)</c:v>
                </c:pt>
                <c:pt idx="1">
                  <c:v>1 (Noe redusert)</c:v>
                </c:pt>
                <c:pt idx="2">
                  <c:v>2 (Tydelig redusert)</c:v>
                </c:pt>
                <c:pt idx="3">
                  <c:v>3 (Alvorlig redusert)</c:v>
                </c:pt>
              </c:strCache>
            </c:strRef>
          </c:cat>
          <c:val>
            <c:numRef>
              <c:f>Beregningsgrunnlag!$J$39:$M$39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8E6-40E1-B1F2-4F19BADED30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6867003924420976"/>
          <c:y val="0.32392179142527033"/>
          <c:w val="0.27343302118780893"/>
          <c:h val="0.3431725449413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nb-NO" sz="1800"/>
              <a:t>Merd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E4-4DF7-B396-BAC15F41B265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3E4-4DF7-B396-BAC15F41B265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3E4-4DF7-B396-BAC15F41B265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E4-4DF7-B396-BAC15F41B26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Beregningsgrunnlag!$J$23:$M$23</c:f>
              <c:strCache>
                <c:ptCount val="4"/>
                <c:pt idx="0">
                  <c:v>0 (God)</c:v>
                </c:pt>
                <c:pt idx="1">
                  <c:v>1 (Noe redusert)</c:v>
                </c:pt>
                <c:pt idx="2">
                  <c:v>2 (Tydelig redusert)</c:v>
                </c:pt>
                <c:pt idx="3">
                  <c:v>3 (Alvorlig redusert)</c:v>
                </c:pt>
              </c:strCache>
            </c:strRef>
          </c:cat>
          <c:val>
            <c:numRef>
              <c:f>Beregningsgrunnlag!$J$25:$M$25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3E4-4DF7-B396-BAC15F41B26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BDE3EA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nb-NO" sz="1800"/>
              <a:t>Merd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AB-4EA8-BB18-6F5EEC28C0B5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5AB-4EA8-BB18-6F5EEC28C0B5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5AB-4EA8-BB18-6F5EEC28C0B5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AB-4EA8-BB18-6F5EEC28C0B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Beregningsgrunnlag!$J$23:$M$23</c:f>
              <c:strCache>
                <c:ptCount val="4"/>
                <c:pt idx="0">
                  <c:v>0 (God)</c:v>
                </c:pt>
                <c:pt idx="1">
                  <c:v>1 (Noe redusert)</c:v>
                </c:pt>
                <c:pt idx="2">
                  <c:v>2 (Tydelig redusert)</c:v>
                </c:pt>
                <c:pt idx="3">
                  <c:v>3 (Alvorlig redusert)</c:v>
                </c:pt>
              </c:strCache>
            </c:strRef>
          </c:cat>
          <c:val>
            <c:numRef>
              <c:f>Beregningsgrunnlag!$J$26:$M$26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AB-4EA8-BB18-6F5EEC28C0B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BDE3EA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nb-NO" sz="1800"/>
              <a:t>Merd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59-4741-AE3B-6ECD86A13ED2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359-4741-AE3B-6ECD86A13ED2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359-4741-AE3B-6ECD86A13ED2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59-4741-AE3B-6ECD86A13ED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Beregningsgrunnlag!$J$23:$M$23</c:f>
              <c:strCache>
                <c:ptCount val="4"/>
                <c:pt idx="0">
                  <c:v>0 (God)</c:v>
                </c:pt>
                <c:pt idx="1">
                  <c:v>1 (Noe redusert)</c:v>
                </c:pt>
                <c:pt idx="2">
                  <c:v>2 (Tydelig redusert)</c:v>
                </c:pt>
                <c:pt idx="3">
                  <c:v>3 (Alvorlig redusert)</c:v>
                </c:pt>
              </c:strCache>
            </c:strRef>
          </c:cat>
          <c:val>
            <c:numRef>
              <c:f>Beregningsgrunnlag!$J$27:$M$27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359-4741-AE3B-6ECD86A13ED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BDE3EA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nb-NO" sz="2000"/>
              <a:t>Hold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2.5333333333333329E-2"/>
          <c:y val="0.1863280110819481"/>
          <c:w val="0.43018171757414786"/>
          <c:h val="0.7085013852435112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6CE4-460B-9187-61897B4B1477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C317-4F45-801E-9686901A8485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5-C317-4F45-801E-9686901A8485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6-C317-4F45-801E-9686901A848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Beregningsgrunnlag!$J$86:$M$86</c:f>
              <c:strCache>
                <c:ptCount val="4"/>
                <c:pt idx="0">
                  <c:v>Godt hold (0)</c:v>
                </c:pt>
                <c:pt idx="1">
                  <c:v>Noe avmagret (1)</c:v>
                </c:pt>
                <c:pt idx="2">
                  <c:v>Tydelig avmagret (2)</c:v>
                </c:pt>
                <c:pt idx="3">
                  <c:v>Alvorlig avmagret (3)</c:v>
                </c:pt>
              </c:strCache>
            </c:strRef>
          </c:cat>
          <c:val>
            <c:numRef>
              <c:f>Beregningsgrunnlag!$J$102:$M$102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17-4F45-801E-9686901A848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48773041168658698"/>
          <c:y val="0.25599409448818899"/>
          <c:w val="0.46654149000605694"/>
          <c:h val="0.5725736366287547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rgbClr val="BDE3EA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nb-NO" sz="1800"/>
              <a:t>Merd</a:t>
            </a:r>
            <a:r>
              <a:rPr lang="nb-NO" sz="1800" baseline="0"/>
              <a:t>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88-405A-B192-4BCE8682E2B4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688-405A-B192-4BCE8682E2B4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688-405A-B192-4BCE8682E2B4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88-405A-B192-4BCE8682E2B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Beregningsgrunnlag!$J$23:$M$23</c:f>
              <c:strCache>
                <c:ptCount val="4"/>
                <c:pt idx="0">
                  <c:v>0 (God)</c:v>
                </c:pt>
                <c:pt idx="1">
                  <c:v>1 (Noe redusert)</c:v>
                </c:pt>
                <c:pt idx="2">
                  <c:v>2 (Tydelig redusert)</c:v>
                </c:pt>
                <c:pt idx="3">
                  <c:v>3 (Alvorlig redusert)</c:v>
                </c:pt>
              </c:strCache>
            </c:strRef>
          </c:cat>
          <c:val>
            <c:numRef>
              <c:f>Beregningsgrunnlag!$J$28:$M$28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688-405A-B192-4BCE8682E2B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BDE3EA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nb-NO" sz="1800"/>
              <a:t>Merd 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0C-489C-AE8F-4E44B7787D2D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40C-489C-AE8F-4E44B7787D2D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40C-489C-AE8F-4E44B7787D2D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0C-489C-AE8F-4E44B7787D2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Beregningsgrunnlag!$J$23:$M$23</c:f>
              <c:strCache>
                <c:ptCount val="4"/>
                <c:pt idx="0">
                  <c:v>0 (God)</c:v>
                </c:pt>
                <c:pt idx="1">
                  <c:v>1 (Noe redusert)</c:v>
                </c:pt>
                <c:pt idx="2">
                  <c:v>2 (Tydelig redusert)</c:v>
                </c:pt>
                <c:pt idx="3">
                  <c:v>3 (Alvorlig redusert)</c:v>
                </c:pt>
              </c:strCache>
            </c:strRef>
          </c:cat>
          <c:val>
            <c:numRef>
              <c:f>Beregningsgrunnlag!$J$36:$M$36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40C-489C-AE8F-4E44B7787D2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BDE3EA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nb-NO" sz="1800"/>
              <a:t>Merd 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15-4F93-BF73-A10F657656F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515-4F93-BF73-A10F657656F3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515-4F93-BF73-A10F657656F3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15-4F93-BF73-A10F657656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Beregningsgrunnlag!$J$23:$M$23</c:f>
              <c:strCache>
                <c:ptCount val="4"/>
                <c:pt idx="0">
                  <c:v>0 (God)</c:v>
                </c:pt>
                <c:pt idx="1">
                  <c:v>1 (Noe redusert)</c:v>
                </c:pt>
                <c:pt idx="2">
                  <c:v>2 (Tydelig redusert)</c:v>
                </c:pt>
                <c:pt idx="3">
                  <c:v>3 (Alvorlig redusert)</c:v>
                </c:pt>
              </c:strCache>
            </c:strRef>
          </c:cat>
          <c:val>
            <c:numRef>
              <c:f>Beregningsgrunnlag!$J$37:$M$37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515-4F93-BF73-A10F657656F3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BDE3EA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nb-NO" sz="1800"/>
              <a:t>Merd 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CE-45FE-9556-F440F50B5D82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1CE-45FE-9556-F440F50B5D82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1CE-45FE-9556-F440F50B5D82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CE-45FE-9556-F440F50B5D8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Beregningsgrunnlag!$J$23:$M$23</c:f>
              <c:strCache>
                <c:ptCount val="4"/>
                <c:pt idx="0">
                  <c:v>0 (God)</c:v>
                </c:pt>
                <c:pt idx="1">
                  <c:v>1 (Noe redusert)</c:v>
                </c:pt>
                <c:pt idx="2">
                  <c:v>2 (Tydelig redusert)</c:v>
                </c:pt>
                <c:pt idx="3">
                  <c:v>3 (Alvorlig redusert)</c:v>
                </c:pt>
              </c:strCache>
            </c:strRef>
          </c:cat>
          <c:val>
            <c:numRef>
              <c:f>Beregningsgrunnlag!$J$38:$M$38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1CE-45FE-9556-F440F50B5D8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BDE3EA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nb-NO" sz="1800"/>
              <a:t>Merd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5E-4AA0-BC3C-99CA2975EF6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75E-4AA0-BC3C-99CA2975EF68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75E-4AA0-BC3C-99CA2975EF68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5E-4AA0-BC3C-99CA2975EF6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Beregningsgrunnlag!$J$23:$M$23</c:f>
              <c:strCache>
                <c:ptCount val="4"/>
                <c:pt idx="0">
                  <c:v>0 (God)</c:v>
                </c:pt>
                <c:pt idx="1">
                  <c:v>1 (Noe redusert)</c:v>
                </c:pt>
                <c:pt idx="2">
                  <c:v>2 (Tydelig redusert)</c:v>
                </c:pt>
                <c:pt idx="3">
                  <c:v>3 (Alvorlig redusert)</c:v>
                </c:pt>
              </c:strCache>
            </c:strRef>
          </c:cat>
          <c:val>
            <c:numRef>
              <c:f>Beregningsgrunnlag!$J$31:$M$31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75E-4AA0-BC3C-99CA2975EF6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BDE3EA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nb-NO" sz="1800"/>
              <a:t>Merd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chemeClr val="accent6"/>
            </a:solidFill>
            <a:ln>
              <a:noFill/>
            </a:ln>
          </c:spPr>
          <c:dPt>
            <c:idx val="0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F0-4E51-A9A2-44B5186B780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2F0-4E51-A9A2-44B5186B780F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2F0-4E51-A9A2-44B5186B780F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F0-4E51-A9A2-44B5186B780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Beregningsgrunnlag!$J$23:$M$23</c:f>
              <c:strCache>
                <c:ptCount val="4"/>
                <c:pt idx="0">
                  <c:v>0 (God)</c:v>
                </c:pt>
                <c:pt idx="1">
                  <c:v>1 (Noe redusert)</c:v>
                </c:pt>
                <c:pt idx="2">
                  <c:v>2 (Tydelig redusert)</c:v>
                </c:pt>
                <c:pt idx="3">
                  <c:v>3 (Alvorlig redusert)</c:v>
                </c:pt>
              </c:strCache>
            </c:strRef>
          </c:cat>
          <c:val>
            <c:numRef>
              <c:f>Beregningsgrunnlag!$J$29:$M$29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2F0-4E51-A9A2-44B5186B780F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BDE3EA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nb-NO" sz="2000" baseline="0"/>
              <a:t>Sugekoppdeformitet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6719787516600261E-2"/>
          <c:y val="0.18465583050358969"/>
          <c:w val="0.42969411243913241"/>
          <c:h val="0.71732911612233374"/>
        </c:manualLayout>
      </c:layout>
      <c:pieChart>
        <c:varyColors val="1"/>
        <c:ser>
          <c:idx val="1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29C-4948-ABA7-86E5BA313B14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D29C-4948-ABA7-86E5BA313B14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29C-4948-ABA7-86E5BA313B14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D29C-4948-ABA7-86E5BA313B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Beregningsgrunnlag!$F$45:$I$45</c:f>
              <c:strCache>
                <c:ptCount val="4"/>
                <c:pt idx="0">
                  <c:v>Ingen deformitet (0)</c:v>
                </c:pt>
                <c:pt idx="1">
                  <c:v>Mild deformitet (1)</c:v>
                </c:pt>
                <c:pt idx="2">
                  <c:v>Tydelig deformitet (2) </c:v>
                </c:pt>
                <c:pt idx="3">
                  <c:v>Alvorlig deformitet (3)</c:v>
                </c:pt>
              </c:strCache>
            </c:strRef>
          </c:cat>
          <c:val>
            <c:numRef>
              <c:f>Beregningsgrunnlag!$F$61:$I$61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29C-4948-ABA7-86E5BA313B14}"/>
            </c:ext>
          </c:extLst>
        </c:ser>
        <c:ser>
          <c:idx val="0"/>
          <c:order val="1"/>
          <c:spPr>
            <a:ln>
              <a:noFill/>
            </a:ln>
          </c:spPr>
          <c:dPt>
            <c:idx val="0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D29C-4948-ABA7-86E5BA313B14}"/>
              </c:ext>
            </c:extLst>
          </c:dPt>
          <c:dPt>
            <c:idx val="1"/>
            <c:bubble3D val="0"/>
            <c:spPr>
              <a:solidFill>
                <a:srgbClr val="C0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D29C-4948-ABA7-86E5BA313B14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D29C-4948-ABA7-86E5BA313B1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D29C-4948-ABA7-86E5BA313B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Beregningsgrunnlag!$F$45:$I$45</c:f>
              <c:strCache>
                <c:ptCount val="4"/>
                <c:pt idx="0">
                  <c:v>Ingen deformitet (0)</c:v>
                </c:pt>
                <c:pt idx="1">
                  <c:v>Mild deformitet (1)</c:v>
                </c:pt>
                <c:pt idx="2">
                  <c:v>Tydelig deformitet (2) </c:v>
                </c:pt>
                <c:pt idx="3">
                  <c:v>Alvorlig deformitet (3)</c:v>
                </c:pt>
              </c:strCache>
            </c:strRef>
          </c:cat>
          <c:val>
            <c:numRef>
              <c:f>Beregningsgrunnlag!$F$61:$I$61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29C-4948-ABA7-86E5BA313B1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9052788844621514"/>
          <c:y val="0.23826084386096505"/>
          <c:w val="0.47011835443381422"/>
          <c:h val="0.585087404900290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rgbClr val="BDE3EA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nb-NO" sz="1800"/>
              <a:t>Merd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10-421E-8880-C694178B84C7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310-421E-8880-C694178B84C7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310-421E-8880-C694178B84C7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10-421E-8880-C694178B84C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Beregningsgrunnlag!$J$23:$M$23</c:f>
              <c:strCache>
                <c:ptCount val="4"/>
                <c:pt idx="0">
                  <c:v>0 (God)</c:v>
                </c:pt>
                <c:pt idx="1">
                  <c:v>1 (Noe redusert)</c:v>
                </c:pt>
                <c:pt idx="2">
                  <c:v>2 (Tydelig redusert)</c:v>
                </c:pt>
                <c:pt idx="3">
                  <c:v>3 (Alvorlig redusert)</c:v>
                </c:pt>
              </c:strCache>
            </c:strRef>
          </c:cat>
          <c:val>
            <c:numRef>
              <c:f>Beregningsgrunnlag!$J$30:$M$30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310-421E-8880-C694178B84C7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BDE3EA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nb-NO" sz="1800"/>
              <a:t>Merd 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95-4730-B7C0-B9341F89D616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A95-4730-B7C0-B9341F89D616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A95-4730-B7C0-B9341F89D616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95-4730-B7C0-B9341F89D61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Beregningsgrunnlag!$J$23:$M$23</c:f>
              <c:strCache>
                <c:ptCount val="4"/>
                <c:pt idx="0">
                  <c:v>0 (God)</c:v>
                </c:pt>
                <c:pt idx="1">
                  <c:v>1 (Noe redusert)</c:v>
                </c:pt>
                <c:pt idx="2">
                  <c:v>2 (Tydelig redusert)</c:v>
                </c:pt>
                <c:pt idx="3">
                  <c:v>3 (Alvorlig redusert)</c:v>
                </c:pt>
              </c:strCache>
            </c:strRef>
          </c:cat>
          <c:val>
            <c:numRef>
              <c:f>Beregningsgrunnlag!$J$35:$M$35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A95-4730-B7C0-B9341F89D61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BDE3EA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nb-NO" sz="1800"/>
              <a:t>Merd</a:t>
            </a:r>
            <a:r>
              <a:rPr lang="nb-NO" sz="1800" baseline="0"/>
              <a:t>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1C-4E62-990C-F2E9D8708A0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1C-4E62-990C-F2E9D8708A0F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61C-4E62-990C-F2E9D8708A0F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1C-4E62-990C-F2E9D8708A0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Beregningsgrunnlag!$J$23:$M$23</c:f>
              <c:strCache>
                <c:ptCount val="4"/>
                <c:pt idx="0">
                  <c:v>0 (God)</c:v>
                </c:pt>
                <c:pt idx="1">
                  <c:v>1 (Noe redusert)</c:v>
                </c:pt>
                <c:pt idx="2">
                  <c:v>2 (Tydelig redusert)</c:v>
                </c:pt>
                <c:pt idx="3">
                  <c:v>3 (Alvorlig redusert)</c:v>
                </c:pt>
              </c:strCache>
            </c:strRef>
          </c:cat>
          <c:val>
            <c:numRef>
              <c:f>Beregningsgrunnlag!$J$32:$M$32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61C-4E62-990C-F2E9D8708A0F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BDE3EA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nb-NO" sz="1800"/>
              <a:t>Merd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B2-40C5-95EB-D605FE56D272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DB2-40C5-95EB-D605FE56D272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DB2-40C5-95EB-D605FE56D272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B2-40C5-95EB-D605FE56D27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Beregningsgrunnlag!$J$23:$M$23</c:f>
              <c:strCache>
                <c:ptCount val="4"/>
                <c:pt idx="0">
                  <c:v>0 (God)</c:v>
                </c:pt>
                <c:pt idx="1">
                  <c:v>1 (Noe redusert)</c:v>
                </c:pt>
                <c:pt idx="2">
                  <c:v>2 (Tydelig redusert)</c:v>
                </c:pt>
                <c:pt idx="3">
                  <c:v>3 (Alvorlig redusert)</c:v>
                </c:pt>
              </c:strCache>
            </c:strRef>
          </c:cat>
          <c:val>
            <c:numRef>
              <c:f>Beregningsgrunnlag!$J$33:$M$33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B2-40C5-95EB-D605FE56D27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BDE3EA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nb-NO" sz="1800"/>
              <a:t>Merd 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50-4425-B626-1DFBB3DDBA2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650-4425-B626-1DFBB3DDBA29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650-4425-B626-1DFBB3DDBA29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50-4425-B626-1DFBB3DDBA2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Beregningsgrunnlag!$J$23:$M$23</c:f>
              <c:strCache>
                <c:ptCount val="4"/>
                <c:pt idx="0">
                  <c:v>0 (God)</c:v>
                </c:pt>
                <c:pt idx="1">
                  <c:v>1 (Noe redusert)</c:v>
                </c:pt>
                <c:pt idx="2">
                  <c:v>2 (Tydelig redusert)</c:v>
                </c:pt>
                <c:pt idx="3">
                  <c:v>3 (Alvorlig redusert)</c:v>
                </c:pt>
              </c:strCache>
            </c:strRef>
          </c:cat>
          <c:val>
            <c:numRef>
              <c:f>Beregningsgrunnlag!$J$34:$M$34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50-4425-B626-1DFBB3DDBA29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BDE3EA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BDE3EA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2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nb-NO" sz="2400" b="0" i="0" baseline="0">
                <a:solidFill>
                  <a:sysClr val="windowText" lastClr="000000"/>
                </a:solidFill>
                <a:effectLst/>
              </a:rPr>
              <a:t>Gjennomsnittlig antall lus i magen til de obduserte rognkjeksene</a:t>
            </a:r>
            <a:endParaRPr lang="nb-NO" sz="2400">
              <a:solidFill>
                <a:sysClr val="windowText" lastClr="000000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2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845311381531854"/>
          <c:y val="8.3939681882947093E-2"/>
          <c:w val="0.86972870436649963"/>
          <c:h val="0.6790877247621723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F648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Beregningsgrunnlag!$J$147:$M$147</c:f>
              <c:strCache>
                <c:ptCount val="4"/>
                <c:pt idx="0">
                  <c:v>Lakselus </c:v>
                </c:pt>
                <c:pt idx="1">
                  <c:v>Skottelus </c:v>
                </c:pt>
                <c:pt idx="2">
                  <c:v>Uidentifisert</c:v>
                </c:pt>
                <c:pt idx="3">
                  <c:v>Lus samlet</c:v>
                </c:pt>
              </c:strCache>
            </c:strRef>
          </c:cat>
          <c:val>
            <c:numRef>
              <c:f>Beregningsgrunnlag!$F$163:$I$163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2C-4161-96A3-5AA29C62FD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38241440"/>
        <c:axId val="1038248928"/>
      </c:barChart>
      <c:catAx>
        <c:axId val="1038241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8248928"/>
        <c:crosses val="autoZero"/>
        <c:auto val="1"/>
        <c:lblAlgn val="ctr"/>
        <c:lblOffset val="100"/>
        <c:noMultiLvlLbl val="0"/>
      </c:catAx>
      <c:valAx>
        <c:axId val="103824892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8241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BDE3EA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2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nb-NO" sz="2400" b="0" i="0" baseline="0">
                <a:solidFill>
                  <a:sysClr val="windowText" lastClr="000000"/>
                </a:solidFill>
                <a:effectLst/>
              </a:rPr>
              <a:t>Andel rognkjeks med de ulike fôrtypene i magen </a:t>
            </a:r>
            <a:endParaRPr lang="nb-NO" sz="2400">
              <a:solidFill>
                <a:sysClr val="windowText" lastClr="000000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2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250176660609738E-2"/>
          <c:y val="8.9648196149394371E-2"/>
          <c:w val="0.91533956692913376"/>
          <c:h val="0.68229683246115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F648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(Beregningsgrunnlag!$J$147:$M$147,Beregningsgrunnlag!$F$167:$L$167)</c:f>
              <c:strCache>
                <c:ptCount val="11"/>
                <c:pt idx="0">
                  <c:v>Lakselus </c:v>
                </c:pt>
                <c:pt idx="1">
                  <c:v>Skottelus </c:v>
                </c:pt>
                <c:pt idx="2">
                  <c:v>Uidentifisert</c:v>
                </c:pt>
                <c:pt idx="3">
                  <c:v>Lus samlet</c:v>
                </c:pt>
                <c:pt idx="4">
                  <c:v>Rognkjekspellet</c:v>
                </c:pt>
                <c:pt idx="5">
                  <c:v>Fôrblokk</c:v>
                </c:pt>
                <c:pt idx="6">
                  <c:v>Laksepellet</c:v>
                </c:pt>
                <c:pt idx="7">
                  <c:v>Dyreplankton</c:v>
                </c:pt>
                <c:pt idx="8">
                  <c:v>Begroing</c:v>
                </c:pt>
                <c:pt idx="9">
                  <c:v>Annet</c:v>
                </c:pt>
                <c:pt idx="10">
                  <c:v>Tomme mager</c:v>
                </c:pt>
              </c:strCache>
            </c:strRef>
          </c:cat>
          <c:val>
            <c:numRef>
              <c:f>(Beregningsgrunnlag!$J$163:$M$163,Beregningsgrunnlag!$F$183:$L$183)</c:f>
              <c:numCache>
                <c:formatCode>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2B-4A54-AFC8-994803DB44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38241440"/>
        <c:axId val="1038248928"/>
      </c:barChart>
      <c:catAx>
        <c:axId val="1038241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8248928"/>
        <c:crosses val="autoZero"/>
        <c:auto val="1"/>
        <c:lblAlgn val="ctr"/>
        <c:lblOffset val="100"/>
        <c:noMultiLvlLbl val="0"/>
      </c:catAx>
      <c:valAx>
        <c:axId val="103824892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8241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BDE3EA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nb-NO" sz="2000"/>
              <a:t>Andre</a:t>
            </a:r>
            <a:r>
              <a:rPr lang="nb-NO" sz="2000" baseline="0"/>
              <a:t> deformiteter</a:t>
            </a:r>
            <a:endParaRPr lang="nb-NO" sz="2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3390438247011954E-2"/>
          <c:y val="0.18836757758221398"/>
          <c:w val="0.42719499778663123"/>
          <c:h val="0.71517072718851316"/>
        </c:manualLayout>
      </c:layout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6C-47DC-8AD3-FB4A71125DF7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66C-47DC-8AD3-FB4A71125DF7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B245-420A-B955-64392A5814B1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45-420A-B955-64392A5814B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Beregningsgrunnlag!$J$45:$M$45</c:f>
              <c:strCache>
                <c:ptCount val="4"/>
                <c:pt idx="0">
                  <c:v>Ingen deformitet (0)</c:v>
                </c:pt>
                <c:pt idx="1">
                  <c:v>Mild deformitet (1)</c:v>
                </c:pt>
                <c:pt idx="2">
                  <c:v>Tydelig deformitet (2) </c:v>
                </c:pt>
                <c:pt idx="3">
                  <c:v>Alvorlig deformitet (3)</c:v>
                </c:pt>
              </c:strCache>
            </c:strRef>
          </c:cat>
          <c:val>
            <c:numRef>
              <c:f>Beregningsgrunnlag!$J$61:$M$61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6C-47DC-8AD3-FB4A71125DF7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8323328906595842"/>
          <c:y val="0.25601519221861974"/>
          <c:w val="0.49990089413097222"/>
          <c:h val="0.582999166280685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BDE3EA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nb-NO" sz="2000"/>
              <a:t>Halefinne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5406595838866746E-2"/>
          <c:y val="0.16954404817044927"/>
          <c:w val="0.43000597609561747"/>
          <c:h val="0.71987660954145427"/>
        </c:manualLayout>
      </c:layout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89-440D-B272-B26C2FD56192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289-440D-B272-B26C2FD56192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289-440D-B272-B26C2FD56192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89-440D-B272-B26C2FD5619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Beregningsgrunnlag!$F$65:$I$65</c:f>
              <c:strCache>
                <c:ptCount val="4"/>
                <c:pt idx="0">
                  <c:v>Intakt (0)</c:v>
                </c:pt>
                <c:pt idx="1">
                  <c:v>Mild slitasje (1)</c:v>
                </c:pt>
                <c:pt idx="2">
                  <c:v>Tydelig slitasje (2) </c:v>
                </c:pt>
                <c:pt idx="3">
                  <c:v>Erodert bort (3)</c:v>
                </c:pt>
              </c:strCache>
            </c:strRef>
          </c:cat>
          <c:val>
            <c:numRef>
              <c:f>Beregningsgrunnlag!$F$81:$I$81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89-440D-B272-B26C2FD5619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1723837981407705"/>
          <c:y val="0.2455414543770264"/>
          <c:w val="0.38069138078619869"/>
          <c:h val="0.583751366373321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BDE3EA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nb-NO" sz="2000"/>
              <a:t>Andre finner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3.5406595838866753E-2"/>
          <c:y val="0.15072051875868456"/>
          <c:w val="0.42438401947764498"/>
          <c:h val="0.71046484483557204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A720-4CDC-BB59-ECA7E9CAF68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2-A720-4CDC-BB59-ECA7E9CAF68F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A720-4CDC-BB59-ECA7E9CAF68F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4-A720-4CDC-BB59-ECA7E9CAF6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Beregningsgrunnlag!$J$65:$M$65</c:f>
              <c:strCache>
                <c:ptCount val="4"/>
                <c:pt idx="0">
                  <c:v>Intakt (0)</c:v>
                </c:pt>
                <c:pt idx="1">
                  <c:v>Mild slitasje (1)</c:v>
                </c:pt>
                <c:pt idx="2">
                  <c:v>Tydelig slitasje (2) </c:v>
                </c:pt>
                <c:pt idx="3">
                  <c:v>Erodert bort (3)</c:v>
                </c:pt>
              </c:strCache>
            </c:strRef>
          </c:cat>
          <c:val>
            <c:numRef>
              <c:f>Beregningsgrunnlag!$J$81:$M$81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4D8-4A81-AA83-CBB73FD8D93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48617662682602919"/>
          <c:y val="0.23139045854562298"/>
          <c:w val="0.39041877921906892"/>
          <c:h val="0.599991848077813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rgbClr val="BDE3EA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nb-NO" sz="2000"/>
              <a:t>Hud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2.5585214696768485E-2"/>
          <c:y val="0.18884988334791486"/>
          <c:w val="0.43555201416555994"/>
          <c:h val="0.71734616506270044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CAA5-4BCE-8C0D-4FA8F3E60F6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2-CAA5-4BCE-8C0D-4FA8F3E60F69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CAA5-4BCE-8C0D-4FA8F3E60F69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4-CAA5-4BCE-8C0D-4FA8F3E60F6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Beregningsgrunnlag!$F$86:$I$86</c:f>
              <c:strCache>
                <c:ptCount val="4"/>
                <c:pt idx="0">
                  <c:v>Ingen slitasjer (0)</c:v>
                </c:pt>
                <c:pt idx="1">
                  <c:v>Antydning til slitasje (1)</c:v>
                </c:pt>
                <c:pt idx="2">
                  <c:v>Betydelige slitasje (2)</c:v>
                </c:pt>
                <c:pt idx="3">
                  <c:v>Omfattende slitasje (3)</c:v>
                </c:pt>
              </c:strCache>
            </c:strRef>
          </c:cat>
          <c:val>
            <c:numRef>
              <c:f>Beregningsgrunnlag!$F$102:$I$102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9AD-4990-B076-3DE9977A272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48998937583001329"/>
          <c:y val="0.23747557596967045"/>
          <c:w val="0.50438866755201417"/>
          <c:h val="0.588178404782735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rgbClr val="BDE3EA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nb-NO" sz="2000"/>
              <a:t>Øye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3674856131031431E-2"/>
          <c:y val="0.17243912219305921"/>
          <c:w val="0.42737073926516156"/>
          <c:h val="0.7038717556138816"/>
        </c:manualLayout>
      </c:layout>
      <c:pieChart>
        <c:varyColors val="1"/>
        <c:ser>
          <c:idx val="0"/>
          <c:order val="0"/>
          <c:tx>
            <c:strRef>
              <c:f>Beregningsgrunnlag!$F$104</c:f>
              <c:strCache>
                <c:ptCount val="1"/>
                <c:pt idx="0">
                  <c:v>Høyre øye</c:v>
                </c:pt>
              </c:strCache>
            </c:strRef>
          </c:tx>
          <c:dPt>
            <c:idx val="0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51C3-4B3C-8B6E-CD6F15B7A9FA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2-51C3-4B3C-8B6E-CD6F15B7A9FA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51C3-4B3C-8B6E-CD6F15B7A9FA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4-51C3-4B3C-8B6E-CD6F15B7A9F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Beregningsgrunnlag!$F$106:$I$106</c:f>
              <c:strCache>
                <c:ptCount val="4"/>
                <c:pt idx="0">
                  <c:v>Ingen skade/blødning (0)</c:v>
                </c:pt>
                <c:pt idx="1">
                  <c:v>Mild skade/blødning (1)</c:v>
                </c:pt>
                <c:pt idx="2">
                  <c:v>Moderat skade/blødning (2)</c:v>
                </c:pt>
                <c:pt idx="3">
                  <c:v>Alvorlig skade/blødning (3)</c:v>
                </c:pt>
              </c:strCache>
            </c:strRef>
          </c:cat>
          <c:val>
            <c:numRef>
              <c:f>Beregningsgrunnlag!$F$122:$I$122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A55-47BD-9C23-7387F87D9882}"/>
            </c:ext>
          </c:extLst>
        </c:ser>
        <c:ser>
          <c:idx val="1"/>
          <c:order val="1"/>
          <c:tx>
            <c:strRef>
              <c:f>Beregningsgrunnlag!$J$104</c:f>
              <c:strCache>
                <c:ptCount val="1"/>
                <c:pt idx="0">
                  <c:v>Venstre øye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Beregningsgrunnlag!$F$106:$I$106</c:f>
              <c:strCache>
                <c:ptCount val="4"/>
                <c:pt idx="0">
                  <c:v>Ingen skade/blødning (0)</c:v>
                </c:pt>
                <c:pt idx="1">
                  <c:v>Mild skade/blødning (1)</c:v>
                </c:pt>
                <c:pt idx="2">
                  <c:v>Moderat skade/blødning (2)</c:v>
                </c:pt>
                <c:pt idx="3">
                  <c:v>Alvorlig skade/blødning (3)</c:v>
                </c:pt>
              </c:strCache>
            </c:strRef>
          </c:cat>
          <c:val>
            <c:numRef>
              <c:f>Beregningsgrunnlag!$J$122:$M$122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A55-47BD-9C23-7387F87D988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42528131916777334"/>
          <c:y val="0.24673483522892972"/>
          <c:w val="0.57208654271801684"/>
          <c:h val="0.583548775153105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rgbClr val="BDE3EA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nb-NO" sz="2000"/>
              <a:t>Katarakt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5797034085878708E-2"/>
          <c:y val="0.1955872703412074"/>
          <c:w val="0.42455976095617531"/>
          <c:h val="0.69924212598425195"/>
        </c:manualLayout>
      </c:layout>
      <c:pieChart>
        <c:varyColors val="1"/>
        <c:ser>
          <c:idx val="0"/>
          <c:order val="0"/>
          <c:tx>
            <c:strRef>
              <c:f>Beregningsgrunnlag!$F$124</c:f>
              <c:strCache>
                <c:ptCount val="1"/>
                <c:pt idx="0">
                  <c:v>Katarakt H</c:v>
                </c:pt>
              </c:strCache>
            </c:strRef>
          </c:tx>
          <c:dPt>
            <c:idx val="0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073E-40BF-88DC-CF2D548628E2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2-073E-40BF-88DC-CF2D548628E2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073E-40BF-88DC-CF2D548628E2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4-073E-40BF-88DC-CF2D548628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Beregningsgrunnlag!$J$126:$M$126</c:f>
              <c:strCache>
                <c:ptCount val="4"/>
                <c:pt idx="0">
                  <c:v>Ingen (0)</c:v>
                </c:pt>
                <c:pt idx="1">
                  <c:v>&lt;10% dekning (1)</c:v>
                </c:pt>
                <c:pt idx="2">
                  <c:v>10-50 % dekning (2)</c:v>
                </c:pt>
                <c:pt idx="3">
                  <c:v>&gt;=50 % dekning (3)</c:v>
                </c:pt>
              </c:strCache>
            </c:strRef>
          </c:cat>
          <c:val>
            <c:numRef>
              <c:f>Beregningsgrunnlag!$F$142:$I$142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0D8-407A-97B1-90A4B69B40AE}"/>
            </c:ext>
          </c:extLst>
        </c:ser>
        <c:ser>
          <c:idx val="1"/>
          <c:order val="1"/>
          <c:tx>
            <c:strRef>
              <c:f>Beregningsgrunnlag!$J$124</c:f>
              <c:strCache>
                <c:ptCount val="1"/>
                <c:pt idx="0">
                  <c:v>Katarakt V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Beregningsgrunnlag!$J$126:$M$126</c:f>
              <c:strCache>
                <c:ptCount val="4"/>
                <c:pt idx="0">
                  <c:v>Ingen (0)</c:v>
                </c:pt>
                <c:pt idx="1">
                  <c:v>&lt;10% dekning (1)</c:v>
                </c:pt>
                <c:pt idx="2">
                  <c:v>10-50 % dekning (2)</c:v>
                </c:pt>
                <c:pt idx="3">
                  <c:v>&gt;=50 % dekning (3)</c:v>
                </c:pt>
              </c:strCache>
            </c:strRef>
          </c:cat>
          <c:val>
            <c:numRef>
              <c:f>Beregningsgrunnlag!$J$142:$M$142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D8-407A-97B1-90A4B69B40A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48370872067286408"/>
          <c:y val="0.26062372411781859"/>
          <c:w val="0.41790698184851077"/>
          <c:h val="0.555770997375328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rgbClr val="BDE3EA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nb-NO" sz="1800"/>
              <a:t>Merd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89-419D-8342-55C752EF4DF1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F89-419D-8342-55C752EF4DF1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F89-419D-8342-55C752EF4DF1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89-419D-8342-55C752EF4D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Beregningsgrunnlag!$J$23:$M$23</c:f>
              <c:strCache>
                <c:ptCount val="4"/>
                <c:pt idx="0">
                  <c:v>0 (God)</c:v>
                </c:pt>
                <c:pt idx="1">
                  <c:v>1 (Noe redusert)</c:v>
                </c:pt>
                <c:pt idx="2">
                  <c:v>2 (Tydelig redusert)</c:v>
                </c:pt>
                <c:pt idx="3">
                  <c:v>3 (Alvorlig redusert)</c:v>
                </c:pt>
              </c:strCache>
            </c:strRef>
          </c:cat>
          <c:val>
            <c:numRef>
              <c:f>Beregningsgrunnlag!$J$24:$M$24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F89-419D-8342-55C752EF4DF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BDE3EA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image" Target="../media/image3.png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image" Target="../media/image2.png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914400</xdr:colOff>
      <xdr:row>32</xdr:row>
      <xdr:rowOff>38100</xdr:rowOff>
    </xdr:from>
    <xdr:to>
      <xdr:col>19</xdr:col>
      <xdr:colOff>209550</xdr:colOff>
      <xdr:row>48</xdr:row>
      <xdr:rowOff>76200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AF4894A8-0A15-4D9F-9AA2-38BCD87AD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187960</xdr:colOff>
      <xdr:row>84</xdr:row>
      <xdr:rowOff>153670</xdr:rowOff>
    </xdr:from>
    <xdr:to>
      <xdr:col>7</xdr:col>
      <xdr:colOff>1007085</xdr:colOff>
      <xdr:row>99</xdr:row>
      <xdr:rowOff>46990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D736A091-50AD-4747-AFC7-F94CF759D2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219075</xdr:colOff>
      <xdr:row>84</xdr:row>
      <xdr:rowOff>152400</xdr:rowOff>
    </xdr:from>
    <xdr:to>
      <xdr:col>11</xdr:col>
      <xdr:colOff>831825</xdr:colOff>
      <xdr:row>99</xdr:row>
      <xdr:rowOff>38100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E74E5D12-AA1D-4986-82DD-EA46EEBA1F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53975</xdr:colOff>
      <xdr:row>84</xdr:row>
      <xdr:rowOff>152400</xdr:rowOff>
    </xdr:from>
    <xdr:to>
      <xdr:col>15</xdr:col>
      <xdr:colOff>952475</xdr:colOff>
      <xdr:row>99</xdr:row>
      <xdr:rowOff>38100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404E9C70-5127-4FAF-8074-99DA2349EB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127000</xdr:colOff>
      <xdr:row>84</xdr:row>
      <xdr:rowOff>152400</xdr:rowOff>
    </xdr:from>
    <xdr:to>
      <xdr:col>19</xdr:col>
      <xdr:colOff>1025500</xdr:colOff>
      <xdr:row>99</xdr:row>
      <xdr:rowOff>38100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A6A8966F-4B95-46D2-8D4D-4FC4A24E6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190500</xdr:colOff>
      <xdr:row>101</xdr:row>
      <xdr:rowOff>79375</xdr:rowOff>
    </xdr:from>
    <xdr:to>
      <xdr:col>7</xdr:col>
      <xdr:colOff>1009625</xdr:colOff>
      <xdr:row>115</xdr:row>
      <xdr:rowOff>155575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4A33BAA0-C14E-4D55-ABA2-120B4AE3A7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206375</xdr:colOff>
      <xdr:row>101</xdr:row>
      <xdr:rowOff>95250</xdr:rowOff>
    </xdr:from>
    <xdr:to>
      <xdr:col>11</xdr:col>
      <xdr:colOff>819125</xdr:colOff>
      <xdr:row>115</xdr:row>
      <xdr:rowOff>171450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7C550AA1-1797-460B-830C-64B073075E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31750</xdr:colOff>
      <xdr:row>101</xdr:row>
      <xdr:rowOff>79375</xdr:rowOff>
    </xdr:from>
    <xdr:to>
      <xdr:col>15</xdr:col>
      <xdr:colOff>930250</xdr:colOff>
      <xdr:row>115</xdr:row>
      <xdr:rowOff>155575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C5C254EC-9BB3-4485-B6A1-92AC1B3A61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195580</xdr:colOff>
      <xdr:row>52</xdr:row>
      <xdr:rowOff>103505</xdr:rowOff>
    </xdr:from>
    <xdr:to>
      <xdr:col>5</xdr:col>
      <xdr:colOff>961705</xdr:colOff>
      <xdr:row>66</xdr:row>
      <xdr:rowOff>158750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6460CCA7-082B-4B18-ABAB-3628AD9996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163195</xdr:colOff>
      <xdr:row>52</xdr:row>
      <xdr:rowOff>88264</xdr:rowOff>
    </xdr:from>
    <xdr:to>
      <xdr:col>7</xdr:col>
      <xdr:colOff>1008695</xdr:colOff>
      <xdr:row>66</xdr:row>
      <xdr:rowOff>158750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2A2967E7-1C5A-4F8B-A25D-C4B0784CA8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205105</xdr:colOff>
      <xdr:row>52</xdr:row>
      <xdr:rowOff>95250</xdr:rowOff>
    </xdr:from>
    <xdr:to>
      <xdr:col>9</xdr:col>
      <xdr:colOff>1050605</xdr:colOff>
      <xdr:row>66</xdr:row>
      <xdr:rowOff>164250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A614A91C-5AC7-4809-BBE5-1A1F3B35C4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</xdr:col>
      <xdr:colOff>117475</xdr:colOff>
      <xdr:row>52</xdr:row>
      <xdr:rowOff>82550</xdr:rowOff>
    </xdr:from>
    <xdr:to>
      <xdr:col>11</xdr:col>
      <xdr:colOff>835975</xdr:colOff>
      <xdr:row>66</xdr:row>
      <xdr:rowOff>151550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BC0B2A42-C0C3-44DC-8F01-190D99638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16</xdr:col>
      <xdr:colOff>133350</xdr:colOff>
      <xdr:row>101</xdr:row>
      <xdr:rowOff>73025</xdr:rowOff>
    </xdr:from>
    <xdr:to>
      <xdr:col>19</xdr:col>
      <xdr:colOff>1031850</xdr:colOff>
      <xdr:row>115</xdr:row>
      <xdr:rowOff>149225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42213E60-720C-495B-9B12-C8A29783B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12</xdr:col>
      <xdr:colOff>36831</xdr:colOff>
      <xdr:row>52</xdr:row>
      <xdr:rowOff>87630</xdr:rowOff>
    </xdr:from>
    <xdr:to>
      <xdr:col>13</xdr:col>
      <xdr:colOff>882331</xdr:colOff>
      <xdr:row>66</xdr:row>
      <xdr:rowOff>156630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9895DF89-BA64-409D-B530-E9F64E1D3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12</xdr:col>
      <xdr:colOff>20320</xdr:colOff>
      <xdr:row>68</xdr:row>
      <xdr:rowOff>40640</xdr:rowOff>
    </xdr:from>
    <xdr:to>
      <xdr:col>13</xdr:col>
      <xdr:colOff>865820</xdr:colOff>
      <xdr:row>82</xdr:row>
      <xdr:rowOff>0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EE4C9C87-1E5D-47D4-A232-6A18763E3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14</xdr:col>
      <xdr:colOff>62230</xdr:colOff>
      <xdr:row>68</xdr:row>
      <xdr:rowOff>47625</xdr:rowOff>
    </xdr:from>
    <xdr:to>
      <xdr:col>15</xdr:col>
      <xdr:colOff>907730</xdr:colOff>
      <xdr:row>82</xdr:row>
      <xdr:rowOff>0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643EAAD8-2FDB-4C27-A790-4CC2F1B192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149225</xdr:colOff>
      <xdr:row>68</xdr:row>
      <xdr:rowOff>50800</xdr:rowOff>
    </xdr:from>
    <xdr:to>
      <xdr:col>17</xdr:col>
      <xdr:colOff>994725</xdr:colOff>
      <xdr:row>82</xdr:row>
      <xdr:rowOff>0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2074E985-D590-4C31-82B8-FA8A5AF8F9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18</xdr:col>
      <xdr:colOff>147955</xdr:colOff>
      <xdr:row>52</xdr:row>
      <xdr:rowOff>87630</xdr:rowOff>
    </xdr:from>
    <xdr:to>
      <xdr:col>19</xdr:col>
      <xdr:colOff>993455</xdr:colOff>
      <xdr:row>66</xdr:row>
      <xdr:rowOff>142875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A35E09AE-9A66-456F-A008-DBF0121705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14</xdr:col>
      <xdr:colOff>52070</xdr:colOff>
      <xdr:row>52</xdr:row>
      <xdr:rowOff>88264</xdr:rowOff>
    </xdr:from>
    <xdr:to>
      <xdr:col>15</xdr:col>
      <xdr:colOff>897570</xdr:colOff>
      <xdr:row>66</xdr:row>
      <xdr:rowOff>158750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542873B7-08FB-4B8D-865A-B134E7BF57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16</xdr:col>
      <xdr:colOff>125730</xdr:colOff>
      <xdr:row>52</xdr:row>
      <xdr:rowOff>95250</xdr:rowOff>
    </xdr:from>
    <xdr:to>
      <xdr:col>17</xdr:col>
      <xdr:colOff>971230</xdr:colOff>
      <xdr:row>66</xdr:row>
      <xdr:rowOff>164250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B495C406-DD51-4C7D-AFE7-A9C5C5F48B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10</xdr:col>
      <xdr:colOff>101600</xdr:colOff>
      <xdr:row>68</xdr:row>
      <xdr:rowOff>50800</xdr:rowOff>
    </xdr:from>
    <xdr:to>
      <xdr:col>11</xdr:col>
      <xdr:colOff>820100</xdr:colOff>
      <xdr:row>82</xdr:row>
      <xdr:rowOff>0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48BB66A8-5290-4551-BB65-253AF444DC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179706</xdr:colOff>
      <xdr:row>68</xdr:row>
      <xdr:rowOff>40005</xdr:rowOff>
    </xdr:from>
    <xdr:to>
      <xdr:col>5</xdr:col>
      <xdr:colOff>945831</xdr:colOff>
      <xdr:row>82</xdr:row>
      <xdr:rowOff>0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77003893-03AB-481E-8289-86854CB5A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6</xdr:col>
      <xdr:colOff>147320</xdr:colOff>
      <xdr:row>68</xdr:row>
      <xdr:rowOff>40640</xdr:rowOff>
    </xdr:from>
    <xdr:to>
      <xdr:col>7</xdr:col>
      <xdr:colOff>992820</xdr:colOff>
      <xdr:row>82</xdr:row>
      <xdr:rowOff>0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FAAA99EC-4D47-4DDA-8625-95599CF55D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8</xdr:col>
      <xdr:colOff>206375</xdr:colOff>
      <xdr:row>68</xdr:row>
      <xdr:rowOff>47625</xdr:rowOff>
    </xdr:from>
    <xdr:to>
      <xdr:col>9</xdr:col>
      <xdr:colOff>1051875</xdr:colOff>
      <xdr:row>82</xdr:row>
      <xdr:rowOff>0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16DD8350-38EC-4175-8BE8-9D5E319B4D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18</xdr:col>
      <xdr:colOff>142875</xdr:colOff>
      <xdr:row>68</xdr:row>
      <xdr:rowOff>47625</xdr:rowOff>
    </xdr:from>
    <xdr:to>
      <xdr:col>19</xdr:col>
      <xdr:colOff>988375</xdr:colOff>
      <xdr:row>82</xdr:row>
      <xdr:rowOff>0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EB794C8D-C762-4906-8ADB-E3688755DA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14</xdr:col>
      <xdr:colOff>1162051</xdr:colOff>
      <xdr:row>119</xdr:row>
      <xdr:rowOff>189971</xdr:rowOff>
    </xdr:from>
    <xdr:to>
      <xdr:col>19</xdr:col>
      <xdr:colOff>1009651</xdr:colOff>
      <xdr:row>146</xdr:row>
      <xdr:rowOff>93133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8D9A3AB8-4EB2-E7B3-711D-F8A8BBC771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</xdr:col>
      <xdr:colOff>198967</xdr:colOff>
      <xdr:row>119</xdr:row>
      <xdr:rowOff>188384</xdr:rowOff>
    </xdr:from>
    <xdr:to>
      <xdr:col>14</xdr:col>
      <xdr:colOff>713317</xdr:colOff>
      <xdr:row>146</xdr:row>
      <xdr:rowOff>131234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04ED6477-6F83-475D-98DB-376E58BA99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18</xdr:col>
      <xdr:colOff>309563</xdr:colOff>
      <xdr:row>70</xdr:row>
      <xdr:rowOff>142876</xdr:rowOff>
    </xdr:from>
    <xdr:to>
      <xdr:col>19</xdr:col>
      <xdr:colOff>719595</xdr:colOff>
      <xdr:row>80</xdr:row>
      <xdr:rowOff>70628</xdr:rowOff>
    </xdr:to>
    <xdr:pic>
      <xdr:nvPicPr>
        <xdr:cNvPr id="37" name="Bilde 36">
          <a:extLst>
            <a:ext uri="{FF2B5EF4-FFF2-40B4-BE49-F238E27FC236}">
              <a16:creationId xmlns:a16="http://schemas.microsoft.com/office/drawing/2014/main" id="{DBE1C1B5-3AA8-44ED-85BE-A5C628C27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1216938" y="19812001"/>
          <a:ext cx="1620660" cy="182894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21</xdr:col>
      <xdr:colOff>0</xdr:colOff>
      <xdr:row>12</xdr:row>
      <xdr:rowOff>12477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F86D03E3-C022-3E4D-9A34-89466823E4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439"/>
        <a:stretch/>
      </xdr:blipFill>
      <xdr:spPr>
        <a:xfrm>
          <a:off x="2743200" y="0"/>
          <a:ext cx="21526500" cy="252707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158749</xdr:colOff>
      <xdr:row>2</xdr:row>
      <xdr:rowOff>114413</xdr:rowOff>
    </xdr:from>
    <xdr:to>
      <xdr:col>29</xdr:col>
      <xdr:colOff>381000</xdr:colOff>
      <xdr:row>5</xdr:row>
      <xdr:rowOff>95249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8B428D8-99E4-F149-88E8-B1AA20864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78249" y="533513"/>
          <a:ext cx="12922251" cy="59043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158749</xdr:colOff>
      <xdr:row>2</xdr:row>
      <xdr:rowOff>114413</xdr:rowOff>
    </xdr:from>
    <xdr:to>
      <xdr:col>29</xdr:col>
      <xdr:colOff>381000</xdr:colOff>
      <xdr:row>5</xdr:row>
      <xdr:rowOff>95249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6CBA0DB-154A-2B49-BE95-27A45CBBB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78249" y="533513"/>
          <a:ext cx="12922251" cy="59043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158749</xdr:colOff>
      <xdr:row>2</xdr:row>
      <xdr:rowOff>114413</xdr:rowOff>
    </xdr:from>
    <xdr:to>
      <xdr:col>29</xdr:col>
      <xdr:colOff>381000</xdr:colOff>
      <xdr:row>5</xdr:row>
      <xdr:rowOff>95249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40C0082-6EC1-414C-AC8B-3D1E54559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78249" y="533513"/>
          <a:ext cx="12922251" cy="59043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158749</xdr:colOff>
      <xdr:row>2</xdr:row>
      <xdr:rowOff>114413</xdr:rowOff>
    </xdr:from>
    <xdr:to>
      <xdr:col>29</xdr:col>
      <xdr:colOff>381000</xdr:colOff>
      <xdr:row>5</xdr:row>
      <xdr:rowOff>95249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B50D64-85DA-B149-812A-134D97A8E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78249" y="533513"/>
          <a:ext cx="12922251" cy="59043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158749</xdr:colOff>
      <xdr:row>2</xdr:row>
      <xdr:rowOff>114413</xdr:rowOff>
    </xdr:from>
    <xdr:to>
      <xdr:col>29</xdr:col>
      <xdr:colOff>381000</xdr:colOff>
      <xdr:row>5</xdr:row>
      <xdr:rowOff>95249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BB80BB1-983C-6A4E-B148-54AE4152E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78249" y="533513"/>
          <a:ext cx="12922251" cy="59043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158749</xdr:colOff>
      <xdr:row>2</xdr:row>
      <xdr:rowOff>114413</xdr:rowOff>
    </xdr:from>
    <xdr:to>
      <xdr:col>29</xdr:col>
      <xdr:colOff>381000</xdr:colOff>
      <xdr:row>5</xdr:row>
      <xdr:rowOff>95249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7BBDCD7-F4CA-A24E-8F38-F33E5FFFE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78249" y="533513"/>
          <a:ext cx="12922251" cy="59043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158749</xdr:colOff>
      <xdr:row>2</xdr:row>
      <xdr:rowOff>114413</xdr:rowOff>
    </xdr:from>
    <xdr:to>
      <xdr:col>29</xdr:col>
      <xdr:colOff>381000</xdr:colOff>
      <xdr:row>5</xdr:row>
      <xdr:rowOff>95249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660F42B-476D-C14A-8BB3-913E41021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78249" y="533513"/>
          <a:ext cx="12922251" cy="59043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79376</xdr:colOff>
      <xdr:row>2</xdr:row>
      <xdr:rowOff>567</xdr:rowOff>
    </xdr:from>
    <xdr:to>
      <xdr:col>17</xdr:col>
      <xdr:colOff>349251</xdr:colOff>
      <xdr:row>3</xdr:row>
      <xdr:rowOff>298336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98F9B7C-C976-D540-8AC7-DAF623416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1" y="556192"/>
          <a:ext cx="10858500" cy="50414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673100</xdr:colOff>
      <xdr:row>5</xdr:row>
      <xdr:rowOff>165100</xdr:rowOff>
    </xdr:from>
    <xdr:to>
      <xdr:col>12</xdr:col>
      <xdr:colOff>190500</xdr:colOff>
      <xdr:row>51</xdr:row>
      <xdr:rowOff>101381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18D53C-8309-334A-A5E9-2337256A6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1117600"/>
          <a:ext cx="7772400" cy="8699281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1</xdr:row>
      <xdr:rowOff>8072</xdr:rowOff>
    </xdr:from>
    <xdr:to>
      <xdr:col>12</xdr:col>
      <xdr:colOff>712212</xdr:colOff>
      <xdr:row>3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049A06A-EFB3-3745-A764-0E54BA931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65300" y="198572"/>
          <a:ext cx="8852912" cy="41102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148165</xdr:colOff>
      <xdr:row>32</xdr:row>
      <xdr:rowOff>84666</xdr:rowOff>
    </xdr:from>
    <xdr:to>
      <xdr:col>7</xdr:col>
      <xdr:colOff>84314</xdr:colOff>
      <xdr:row>48</xdr:row>
      <xdr:rowOff>158750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9D419BDF-8306-4F56-BA02-1736E0AFE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165" y="8866716"/>
          <a:ext cx="8375299" cy="1979084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105833</xdr:colOff>
      <xdr:row>22</xdr:row>
      <xdr:rowOff>148167</xdr:rowOff>
    </xdr:from>
    <xdr:to>
      <xdr:col>5</xdr:col>
      <xdr:colOff>1481171</xdr:colOff>
      <xdr:row>29</xdr:row>
      <xdr:rowOff>95251</xdr:rowOff>
    </xdr:to>
    <xdr:pic>
      <xdr:nvPicPr>
        <xdr:cNvPr id="7" name="Bilde 6">
          <a:extLst>
            <a:ext uri="{FF2B5EF4-FFF2-40B4-BE49-F238E27FC236}">
              <a16:creationId xmlns:a16="http://schemas.microsoft.com/office/drawing/2014/main" id="{B917580E-F939-4C82-848D-2F11D5926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833" y="7025217"/>
          <a:ext cx="6109263" cy="1280584"/>
        </a:xfrm>
        <a:prstGeom prst="rect">
          <a:avLst/>
        </a:prstGeom>
      </xdr:spPr>
    </xdr:pic>
    <xdr:clientData/>
  </xdr:twoCellAnchor>
  <xdr:twoCellAnchor editAs="oneCell">
    <xdr:from>
      <xdr:col>1</xdr:col>
      <xdr:colOff>42334</xdr:colOff>
      <xdr:row>12</xdr:row>
      <xdr:rowOff>105832</xdr:rowOff>
    </xdr:from>
    <xdr:to>
      <xdr:col>5</xdr:col>
      <xdr:colOff>32876</xdr:colOff>
      <xdr:row>16</xdr:row>
      <xdr:rowOff>105832</xdr:rowOff>
    </xdr:to>
    <xdr:pic>
      <xdr:nvPicPr>
        <xdr:cNvPr id="8" name="Bilde 7">
          <a:extLst>
            <a:ext uri="{FF2B5EF4-FFF2-40B4-BE49-F238E27FC236}">
              <a16:creationId xmlns:a16="http://schemas.microsoft.com/office/drawing/2014/main" id="{D7059815-6C8E-4877-9855-1B02CC89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1884" y="5077882"/>
          <a:ext cx="4514917" cy="762000"/>
        </a:xfrm>
        <a:prstGeom prst="rect">
          <a:avLst/>
        </a:prstGeom>
      </xdr:spPr>
    </xdr:pic>
    <xdr:clientData/>
  </xdr:twoCellAnchor>
  <xdr:twoCellAnchor editAs="oneCell">
    <xdr:from>
      <xdr:col>5</xdr:col>
      <xdr:colOff>529163</xdr:colOff>
      <xdr:row>12</xdr:row>
      <xdr:rowOff>95250</xdr:rowOff>
    </xdr:from>
    <xdr:to>
      <xdr:col>8</xdr:col>
      <xdr:colOff>952500</xdr:colOff>
      <xdr:row>17</xdr:row>
      <xdr:rowOff>157802</xdr:rowOff>
    </xdr:to>
    <xdr:pic>
      <xdr:nvPicPr>
        <xdr:cNvPr id="9" name="Bilde 8">
          <a:extLst>
            <a:ext uri="{FF2B5EF4-FFF2-40B4-BE49-F238E27FC236}">
              <a16:creationId xmlns:a16="http://schemas.microsoft.com/office/drawing/2014/main" id="{C2517761-CADC-4BFC-BFD9-F00FDDB7C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63088" y="5067300"/>
          <a:ext cx="5843062" cy="10150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158749</xdr:colOff>
      <xdr:row>2</xdr:row>
      <xdr:rowOff>114413</xdr:rowOff>
    </xdr:from>
    <xdr:to>
      <xdr:col>29</xdr:col>
      <xdr:colOff>381000</xdr:colOff>
      <xdr:row>5</xdr:row>
      <xdr:rowOff>95249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607422-623F-1DA8-966F-840052C86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78249" y="543038"/>
          <a:ext cx="12922251" cy="59996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63501</xdr:colOff>
      <xdr:row>15</xdr:row>
      <xdr:rowOff>169333</xdr:rowOff>
    </xdr:from>
    <xdr:to>
      <xdr:col>13</xdr:col>
      <xdr:colOff>906</xdr:colOff>
      <xdr:row>18</xdr:row>
      <xdr:rowOff>127000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1BD0DC-A854-C742-B6A5-948D122E7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34834" y="2497666"/>
          <a:ext cx="14132830" cy="65616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158749</xdr:colOff>
      <xdr:row>2</xdr:row>
      <xdr:rowOff>114413</xdr:rowOff>
    </xdr:from>
    <xdr:to>
      <xdr:col>29</xdr:col>
      <xdr:colOff>381000</xdr:colOff>
      <xdr:row>5</xdr:row>
      <xdr:rowOff>95249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5709C8-2D1C-334B-A956-CFE13FC5A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78249" y="533513"/>
          <a:ext cx="12922251" cy="59043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158749</xdr:colOff>
      <xdr:row>2</xdr:row>
      <xdr:rowOff>114413</xdr:rowOff>
    </xdr:from>
    <xdr:to>
      <xdr:col>29</xdr:col>
      <xdr:colOff>381000</xdr:colOff>
      <xdr:row>5</xdr:row>
      <xdr:rowOff>95249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B59FA1-912F-0E4A-A2E1-6C50F1009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78249" y="533513"/>
          <a:ext cx="12922251" cy="59043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158749</xdr:colOff>
      <xdr:row>2</xdr:row>
      <xdr:rowOff>114413</xdr:rowOff>
    </xdr:from>
    <xdr:to>
      <xdr:col>29</xdr:col>
      <xdr:colOff>381000</xdr:colOff>
      <xdr:row>5</xdr:row>
      <xdr:rowOff>95249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FDF3246-FEF1-5149-9294-A767FBE4C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78249" y="533513"/>
          <a:ext cx="12922251" cy="59043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158749</xdr:colOff>
      <xdr:row>2</xdr:row>
      <xdr:rowOff>114413</xdr:rowOff>
    </xdr:from>
    <xdr:to>
      <xdr:col>29</xdr:col>
      <xdr:colOff>381000</xdr:colOff>
      <xdr:row>5</xdr:row>
      <xdr:rowOff>95249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68E51C1-E5E6-D14C-8266-37EA0E58A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78249" y="533513"/>
          <a:ext cx="12922251" cy="59043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158749</xdr:colOff>
      <xdr:row>2</xdr:row>
      <xdr:rowOff>114413</xdr:rowOff>
    </xdr:from>
    <xdr:to>
      <xdr:col>29</xdr:col>
      <xdr:colOff>381000</xdr:colOff>
      <xdr:row>5</xdr:row>
      <xdr:rowOff>95249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32EC101-3D4E-C241-A9AB-687E91E6E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78249" y="533513"/>
          <a:ext cx="12922251" cy="59043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158749</xdr:colOff>
      <xdr:row>2</xdr:row>
      <xdr:rowOff>114413</xdr:rowOff>
    </xdr:from>
    <xdr:to>
      <xdr:col>29</xdr:col>
      <xdr:colOff>381000</xdr:colOff>
      <xdr:row>5</xdr:row>
      <xdr:rowOff>95249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6A4D9DB-CD4D-9A40-803B-648AADBC1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78249" y="533513"/>
          <a:ext cx="12922251" cy="59043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158749</xdr:colOff>
      <xdr:row>2</xdr:row>
      <xdr:rowOff>114413</xdr:rowOff>
    </xdr:from>
    <xdr:to>
      <xdr:col>29</xdr:col>
      <xdr:colOff>381000</xdr:colOff>
      <xdr:row>5</xdr:row>
      <xdr:rowOff>95249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EDEDF96-4CD5-8A45-AA9E-2A6841D9B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78249" y="533513"/>
          <a:ext cx="12922251" cy="5904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77D7B-616F-4869-9432-3D07EF101650}">
  <sheetPr>
    <pageSetUpPr fitToPage="1"/>
  </sheetPr>
  <dimension ref="D13:AA148"/>
  <sheetViews>
    <sheetView showGridLines="0" tabSelected="1" topLeftCell="B16" zoomScale="50" zoomScaleNormal="50" workbookViewId="0">
      <selection activeCell="V27" sqref="V27"/>
    </sheetView>
  </sheetViews>
  <sheetFormatPr defaultColWidth="12.42578125" defaultRowHeight="15.75"/>
  <cols>
    <col min="1" max="1" width="12.42578125" style="58"/>
    <col min="2" max="2" width="17.85546875" style="58" customWidth="1"/>
    <col min="3" max="3" width="10.42578125" style="58" customWidth="1"/>
    <col min="4" max="4" width="12.42578125" style="58" customWidth="1"/>
    <col min="5" max="5" width="19.28515625" style="58" customWidth="1"/>
    <col min="6" max="9" width="18.140625" style="58" customWidth="1"/>
    <col min="10" max="10" width="20.42578125" style="58" customWidth="1"/>
    <col min="11" max="11" width="20" style="58" customWidth="1"/>
    <col min="12" max="20" width="18.140625" style="58" customWidth="1"/>
    <col min="21" max="21" width="12.42578125" style="58" customWidth="1"/>
    <col min="22" max="22" width="9.28515625" style="58" customWidth="1"/>
    <col min="23" max="16384" width="12.42578125" style="58"/>
  </cols>
  <sheetData>
    <row r="13" spans="4:21" s="62" customFormat="1" ht="15" customHeight="1" thickBot="1">
      <c r="D13" s="60"/>
      <c r="E13" s="61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</row>
    <row r="14" spans="4:21" s="64" customFormat="1" ht="25.35" customHeight="1">
      <c r="D14" s="63"/>
      <c r="E14" s="316" t="s">
        <v>0</v>
      </c>
      <c r="F14" s="317"/>
      <c r="G14" s="317"/>
      <c r="H14" s="317"/>
      <c r="I14" s="318"/>
      <c r="J14" s="319" t="s">
        <v>1</v>
      </c>
      <c r="K14" s="306"/>
      <c r="L14" s="306"/>
      <c r="M14" s="306"/>
      <c r="N14" s="306"/>
      <c r="O14" s="320"/>
      <c r="P14" s="306" t="s">
        <v>2</v>
      </c>
      <c r="Q14" s="306"/>
      <c r="R14" s="306"/>
      <c r="S14" s="306"/>
      <c r="T14" s="307"/>
      <c r="U14" s="63"/>
    </row>
    <row r="15" spans="4:21" s="62" customFormat="1" ht="40.35" customHeight="1" thickBot="1">
      <c r="D15" s="60"/>
      <c r="E15" s="308"/>
      <c r="F15" s="309"/>
      <c r="G15" s="309"/>
      <c r="H15" s="309"/>
      <c r="I15" s="310"/>
      <c r="J15" s="311"/>
      <c r="K15" s="312"/>
      <c r="L15" s="312"/>
      <c r="M15" s="312"/>
      <c r="N15" s="312"/>
      <c r="O15" s="313"/>
      <c r="P15" s="314"/>
      <c r="Q15" s="309"/>
      <c r="R15" s="309"/>
      <c r="S15" s="309"/>
      <c r="T15" s="315"/>
      <c r="U15" s="60"/>
    </row>
    <row r="16" spans="4:21" s="62" customFormat="1" ht="9" customHeight="1" thickBot="1">
      <c r="D16" s="60"/>
      <c r="E16" s="61"/>
      <c r="F16" s="61"/>
      <c r="G16" s="61"/>
      <c r="H16" s="61"/>
      <c r="I16" s="61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</row>
    <row r="17" spans="4:27" s="66" customFormat="1" ht="42.75" customHeight="1">
      <c r="D17" s="65"/>
      <c r="E17" s="344" t="s">
        <v>3</v>
      </c>
      <c r="F17" s="328"/>
      <c r="G17" s="347" t="s">
        <v>4</v>
      </c>
      <c r="H17" s="347"/>
      <c r="I17" s="341"/>
      <c r="J17" s="340" t="s">
        <v>5</v>
      </c>
      <c r="K17" s="341"/>
      <c r="L17" s="329" t="s">
        <v>6</v>
      </c>
      <c r="M17" s="330"/>
      <c r="N17" s="327" t="s">
        <v>7</v>
      </c>
      <c r="O17" s="328"/>
      <c r="P17" s="321" t="s">
        <v>8</v>
      </c>
      <c r="Q17" s="322"/>
      <c r="R17" s="322"/>
      <c r="S17" s="322"/>
      <c r="T17" s="323"/>
      <c r="U17" s="65"/>
      <c r="V17" s="257"/>
      <c r="W17" s="257"/>
      <c r="X17" s="257"/>
      <c r="Y17" s="257"/>
      <c r="Z17" s="257"/>
      <c r="AA17" s="257"/>
    </row>
    <row r="18" spans="4:27" s="66" customFormat="1" ht="41.25" customHeight="1" thickBot="1">
      <c r="D18" s="65"/>
      <c r="E18" s="345"/>
      <c r="F18" s="346"/>
      <c r="G18" s="348"/>
      <c r="H18" s="348"/>
      <c r="I18" s="349"/>
      <c r="J18" s="342" t="str">
        <f>IF(COUNTBLANK(G34:G48)=15,"",AVERAGE(G34:G48))</f>
        <v/>
      </c>
      <c r="K18" s="343"/>
      <c r="L18" s="339"/>
      <c r="M18" s="332"/>
      <c r="N18" s="331"/>
      <c r="O18" s="332"/>
      <c r="P18" s="263"/>
      <c r="Q18" s="264"/>
      <c r="R18" s="264"/>
      <c r="S18" s="264"/>
      <c r="T18" s="265"/>
      <c r="U18" s="65"/>
      <c r="V18" s="257"/>
      <c r="W18" s="257"/>
      <c r="X18" s="257"/>
      <c r="Y18" s="257"/>
      <c r="Z18" s="257"/>
      <c r="AA18" s="257"/>
    </row>
    <row r="19" spans="4:27" s="62" customFormat="1" ht="10.5" customHeight="1" thickBot="1">
      <c r="D19" s="3"/>
      <c r="E19" s="4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258"/>
      <c r="W19" s="258"/>
      <c r="X19" s="258"/>
      <c r="Y19" s="258"/>
      <c r="Z19" s="258"/>
      <c r="AA19" s="258"/>
    </row>
    <row r="20" spans="4:27" s="67" customFormat="1" ht="40.35" customHeight="1">
      <c r="D20" s="70"/>
      <c r="E20" s="266" t="s">
        <v>9</v>
      </c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8"/>
      <c r="U20" s="70"/>
      <c r="V20" s="258"/>
      <c r="W20" s="258"/>
      <c r="X20" s="258"/>
      <c r="Y20" s="258"/>
      <c r="Z20" s="258"/>
      <c r="AA20" s="258"/>
    </row>
    <row r="21" spans="4:27" s="68" customFormat="1" ht="47.25" customHeight="1" thickBot="1">
      <c r="D21" s="71"/>
      <c r="E21" s="269" t="str">
        <f>IF(Beregningsgrunnlag!F39=0,"",IF((Beregningsgrunnlag!M39/Beregningsgrunnlag!F39&gt;=0.25),Velferdsmodellen!$D$10,IF(OR((Beregningsgrunnlag!M39/Beregningsgrunnlag!F39&gt;=0.1),((Beregningsgrunnlag!M39+Beregningsgrunnlag!L39)/Beregningsgrunnlag!F39&gt;=0.4)),Velferdsmodellen!$D$9,IF(OR((Beregningsgrunnlag!M39&gt;0),(Beregningsgrunnlag!M39+Beregningsgrunnlag!L39)/Beregningsgrunnlag!F39&gt;0,((Beregningsgrunnlag!J39/Beregningsgrunnlag!F39&lt;0.6))),Velferdsmodellen!$D$8,Velferdsmodellen!$D$7))))</f>
        <v/>
      </c>
      <c r="F21" s="270"/>
      <c r="G21" s="270"/>
      <c r="H21" s="270"/>
      <c r="I21" s="270"/>
      <c r="J21" s="270"/>
      <c r="K21" s="270"/>
      <c r="L21" s="270"/>
      <c r="M21" s="270"/>
      <c r="N21" s="270"/>
      <c r="O21" s="270"/>
      <c r="P21" s="270"/>
      <c r="Q21" s="270"/>
      <c r="R21" s="270"/>
      <c r="S21" s="270"/>
      <c r="T21" s="271"/>
      <c r="U21" s="71"/>
      <c r="V21" s="258"/>
      <c r="W21" s="258"/>
      <c r="X21" s="258"/>
      <c r="Y21" s="258"/>
      <c r="Z21" s="258"/>
      <c r="AA21" s="258"/>
    </row>
    <row r="22" spans="4:27" s="68" customFormat="1" ht="23.25" customHeight="1" thickBot="1"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</row>
    <row r="23" spans="4:27" s="69" customFormat="1" ht="30" customHeight="1">
      <c r="D23" s="72"/>
      <c r="E23" s="275" t="s">
        <v>10</v>
      </c>
      <c r="F23" s="276"/>
      <c r="G23" s="276"/>
      <c r="H23" s="276"/>
      <c r="I23" s="276"/>
      <c r="J23" s="276"/>
      <c r="K23" s="276"/>
      <c r="L23" s="276"/>
      <c r="M23" s="276"/>
      <c r="N23" s="276"/>
      <c r="O23" s="276"/>
      <c r="P23" s="276"/>
      <c r="Q23" s="276"/>
      <c r="R23" s="276"/>
      <c r="S23" s="276"/>
      <c r="T23" s="277"/>
      <c r="U23" s="72"/>
    </row>
    <row r="24" spans="4:27" s="67" customFormat="1" ht="26.25">
      <c r="D24" s="70"/>
      <c r="E24" s="278" t="s">
        <v>11</v>
      </c>
      <c r="F24" s="279"/>
      <c r="G24" s="279"/>
      <c r="H24" s="279"/>
      <c r="I24" s="279"/>
      <c r="J24" s="279"/>
      <c r="K24" s="279"/>
      <c r="L24" s="279"/>
      <c r="M24" s="279"/>
      <c r="N24" s="279"/>
      <c r="O24" s="279"/>
      <c r="P24" s="279"/>
      <c r="Q24" s="279"/>
      <c r="R24" s="279"/>
      <c r="S24" s="279"/>
      <c r="T24" s="280"/>
      <c r="U24" s="70"/>
    </row>
    <row r="25" spans="4:27" s="67" customFormat="1" ht="50.25" customHeight="1">
      <c r="D25" s="70"/>
      <c r="E25" s="281" t="str">
        <f>+IF(E21="","",IF((RAPPORT!E21=Velferdsmodellen!D7),Velferdsmodellen!F7,IF(RAPPORT!E21=Velferdsmodellen!D8,Velferdsmodellen!F8,IF(RAPPORT!E21=Velferdsmodellen!D9,Velferdsmodellen!F9,Velferdsmodellen!F10))))</f>
        <v/>
      </c>
      <c r="F25" s="282"/>
      <c r="G25" s="282"/>
      <c r="H25" s="282"/>
      <c r="I25" s="282"/>
      <c r="J25" s="282"/>
      <c r="K25" s="282"/>
      <c r="L25" s="282"/>
      <c r="M25" s="282"/>
      <c r="N25" s="282"/>
      <c r="O25" s="282"/>
      <c r="P25" s="282"/>
      <c r="Q25" s="282"/>
      <c r="R25" s="282"/>
      <c r="S25" s="282"/>
      <c r="T25" s="283"/>
      <c r="U25" s="70"/>
    </row>
    <row r="26" spans="4:27" s="67" customFormat="1" ht="81.75" customHeight="1" thickBot="1">
      <c r="D26" s="70"/>
      <c r="E26" s="272" t="s">
        <v>12</v>
      </c>
      <c r="F26" s="273"/>
      <c r="G26" s="273"/>
      <c r="H26" s="273"/>
      <c r="I26" s="273"/>
      <c r="J26" s="273"/>
      <c r="K26" s="273"/>
      <c r="L26" s="273"/>
      <c r="M26" s="273"/>
      <c r="N26" s="273"/>
      <c r="O26" s="273"/>
      <c r="P26" s="273"/>
      <c r="Q26" s="273"/>
      <c r="R26" s="273"/>
      <c r="S26" s="273"/>
      <c r="T26" s="274"/>
      <c r="U26" s="70"/>
    </row>
    <row r="27" spans="4:27" s="62" customFormat="1" ht="20.100000000000001" customHeight="1" thickBot="1">
      <c r="D27" s="3"/>
      <c r="E27" s="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</row>
    <row r="28" spans="4:27" s="67" customFormat="1" ht="31.5">
      <c r="D28" s="70"/>
      <c r="E28" s="333" t="s">
        <v>13</v>
      </c>
      <c r="F28" s="334"/>
      <c r="G28" s="334"/>
      <c r="H28" s="334"/>
      <c r="I28" s="334"/>
      <c r="J28" s="334"/>
      <c r="K28" s="334"/>
      <c r="L28" s="334"/>
      <c r="M28" s="334"/>
      <c r="N28" s="334"/>
      <c r="O28" s="334"/>
      <c r="P28" s="334"/>
      <c r="Q28" s="334"/>
      <c r="R28" s="334"/>
      <c r="S28" s="334"/>
      <c r="T28" s="335"/>
      <c r="U28" s="70"/>
      <c r="V28" s="62"/>
      <c r="W28" s="62"/>
      <c r="X28" s="62"/>
      <c r="Y28" s="62"/>
      <c r="Z28" s="62"/>
      <c r="AA28" s="62"/>
    </row>
    <row r="29" spans="4:27" s="68" customFormat="1" ht="83.25" customHeight="1" thickBot="1">
      <c r="D29" s="71"/>
      <c r="E29" s="336"/>
      <c r="F29" s="337"/>
      <c r="G29" s="337"/>
      <c r="H29" s="337"/>
      <c r="I29" s="337"/>
      <c r="J29" s="337"/>
      <c r="K29" s="337"/>
      <c r="L29" s="337"/>
      <c r="M29" s="337"/>
      <c r="N29" s="337"/>
      <c r="O29" s="337"/>
      <c r="P29" s="337"/>
      <c r="Q29" s="337"/>
      <c r="R29" s="337"/>
      <c r="S29" s="337"/>
      <c r="T29" s="338"/>
      <c r="U29" s="71"/>
      <c r="V29" s="62"/>
      <c r="W29" s="62"/>
      <c r="X29" s="62"/>
      <c r="Y29" s="62"/>
      <c r="Z29" s="62"/>
      <c r="AA29" s="62"/>
    </row>
    <row r="30" spans="4:27" s="68" customFormat="1" ht="23.25" customHeight="1" thickBot="1"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</row>
    <row r="31" spans="4:27" s="62" customFormat="1" ht="35.1" customHeight="1">
      <c r="D31" s="240"/>
      <c r="E31" s="324" t="s">
        <v>14</v>
      </c>
      <c r="F31" s="325"/>
      <c r="G31" s="325"/>
      <c r="H31" s="325"/>
      <c r="I31" s="325"/>
      <c r="J31" s="326"/>
      <c r="K31" s="324" t="s">
        <v>15</v>
      </c>
      <c r="L31" s="325"/>
      <c r="M31" s="325"/>
      <c r="N31" s="325"/>
      <c r="O31" s="325"/>
      <c r="P31" s="325"/>
      <c r="Q31" s="325"/>
      <c r="R31" s="325"/>
      <c r="S31" s="325"/>
      <c r="T31" s="326"/>
      <c r="U31" s="240"/>
    </row>
    <row r="32" spans="4:27" s="62" customFormat="1" ht="23.1" customHeight="1">
      <c r="D32" s="240"/>
      <c r="E32" s="284" t="s">
        <v>16</v>
      </c>
      <c r="F32" s="285" t="s">
        <v>17</v>
      </c>
      <c r="G32" s="286" t="s">
        <v>5</v>
      </c>
      <c r="H32" s="300" t="s">
        <v>9</v>
      </c>
      <c r="I32" s="301"/>
      <c r="J32" s="302"/>
      <c r="K32" s="241"/>
      <c r="L32" s="241"/>
      <c r="M32" s="241"/>
      <c r="N32" s="241"/>
      <c r="O32" s="241"/>
      <c r="P32" s="241"/>
      <c r="Q32" s="241"/>
      <c r="R32" s="241"/>
      <c r="S32" s="241"/>
      <c r="T32" s="242"/>
      <c r="U32" s="240"/>
    </row>
    <row r="33" spans="4:25" s="66" customFormat="1" ht="26.25">
      <c r="D33" s="243"/>
      <c r="E33" s="284"/>
      <c r="F33" s="285"/>
      <c r="G33" s="287"/>
      <c r="H33" s="303"/>
      <c r="I33" s="304"/>
      <c r="J33" s="305"/>
      <c r="K33" s="244"/>
      <c r="L33" s="244"/>
      <c r="M33" s="244"/>
      <c r="N33" s="244"/>
      <c r="O33" s="244"/>
      <c r="P33" s="244"/>
      <c r="Q33" s="244"/>
      <c r="R33" s="244"/>
      <c r="S33" s="244"/>
      <c r="T33" s="245"/>
      <c r="U33" s="243"/>
      <c r="W33" s="262"/>
      <c r="X33" s="262"/>
      <c r="Y33" s="262"/>
    </row>
    <row r="34" spans="4:25" s="62" customFormat="1" ht="25.35" customHeight="1">
      <c r="D34" s="240"/>
      <c r="E34" s="246">
        <v>1</v>
      </c>
      <c r="F34" s="247">
        <f>+Beregningsgrunnlag!F24</f>
        <v>0</v>
      </c>
      <c r="G34" s="248" t="str">
        <f>IF(COUNTBLANK('Merd 1'!$D$13:$AG$13)=30,"",AVERAGE('Merd 1'!$D$13:$AG$13))</f>
        <v/>
      </c>
      <c r="H34" s="288" t="str">
        <f>+Beregningsgrunnlag!H24</f>
        <v/>
      </c>
      <c r="I34" s="289"/>
      <c r="J34" s="290"/>
      <c r="K34" s="244"/>
      <c r="L34" s="244"/>
      <c r="M34" s="244"/>
      <c r="N34" s="244"/>
      <c r="O34" s="244"/>
      <c r="P34" s="244"/>
      <c r="Q34" s="244"/>
      <c r="R34" s="244"/>
      <c r="S34" s="244"/>
      <c r="T34" s="245"/>
      <c r="U34" s="240"/>
    </row>
    <row r="35" spans="4:25" s="62" customFormat="1" ht="25.35" customHeight="1">
      <c r="D35" s="240"/>
      <c r="E35" s="249">
        <v>2</v>
      </c>
      <c r="F35" s="247">
        <f>+Beregningsgrunnlag!F25</f>
        <v>0</v>
      </c>
      <c r="G35" s="248" t="str">
        <f>IF(COUNTBLANK('Merd 2'!$D$13:$AG$13)=30,"",AVERAGE('Merd 2'!$D$13:$AG$13))</f>
        <v/>
      </c>
      <c r="H35" s="288" t="str">
        <f>+Beregningsgrunnlag!H25</f>
        <v/>
      </c>
      <c r="I35" s="289"/>
      <c r="J35" s="290"/>
      <c r="K35" s="244"/>
      <c r="L35" s="244"/>
      <c r="M35" s="244"/>
      <c r="N35" s="244"/>
      <c r="O35" s="244"/>
      <c r="P35" s="244"/>
      <c r="Q35" s="244"/>
      <c r="R35" s="244"/>
      <c r="S35" s="244"/>
      <c r="T35" s="245"/>
      <c r="U35" s="240"/>
    </row>
    <row r="36" spans="4:25" s="62" customFormat="1" ht="25.35" customHeight="1">
      <c r="D36" s="240"/>
      <c r="E36" s="249">
        <v>3</v>
      </c>
      <c r="F36" s="247">
        <f>+Beregningsgrunnlag!F26</f>
        <v>0</v>
      </c>
      <c r="G36" s="248" t="str">
        <f>IF(COUNTBLANK('Merd 3'!$D$13:$AG$13)=30,"",AVERAGE('Merd 3'!$D$13:$AG$13))</f>
        <v/>
      </c>
      <c r="H36" s="291" t="str">
        <f>+Beregningsgrunnlag!H26</f>
        <v/>
      </c>
      <c r="I36" s="292"/>
      <c r="J36" s="293"/>
      <c r="K36" s="244"/>
      <c r="L36" s="244"/>
      <c r="M36" s="244"/>
      <c r="N36" s="244"/>
      <c r="O36" s="244"/>
      <c r="P36" s="244"/>
      <c r="Q36" s="244"/>
      <c r="R36" s="244"/>
      <c r="S36" s="244"/>
      <c r="T36" s="245"/>
      <c r="U36" s="240"/>
    </row>
    <row r="37" spans="4:25" s="62" customFormat="1" ht="25.35" customHeight="1">
      <c r="D37" s="240"/>
      <c r="E37" s="249">
        <v>4</v>
      </c>
      <c r="F37" s="247">
        <f>+Beregningsgrunnlag!F27</f>
        <v>0</v>
      </c>
      <c r="G37" s="248" t="str">
        <f>IF(COUNTBLANK('Merd 4'!$D$13:$AG$13)=30,"",AVERAGE('Merd 4'!$D$13:$AG$13))</f>
        <v/>
      </c>
      <c r="H37" s="291" t="str">
        <f>+Beregningsgrunnlag!H27</f>
        <v/>
      </c>
      <c r="I37" s="292"/>
      <c r="J37" s="293"/>
      <c r="K37" s="244"/>
      <c r="L37" s="244"/>
      <c r="M37" s="244"/>
      <c r="N37" s="244"/>
      <c r="O37" s="244"/>
      <c r="P37" s="244"/>
      <c r="Q37" s="244"/>
      <c r="R37" s="244"/>
      <c r="S37" s="244"/>
      <c r="T37" s="245"/>
      <c r="U37" s="240"/>
    </row>
    <row r="38" spans="4:25" s="62" customFormat="1" ht="25.35" customHeight="1">
      <c r="D38" s="240"/>
      <c r="E38" s="249">
        <v>5</v>
      </c>
      <c r="F38" s="247">
        <f>+Beregningsgrunnlag!F28</f>
        <v>0</v>
      </c>
      <c r="G38" s="248" t="str">
        <f>IF(COUNTBLANK('Merd 5'!$D$13:$AG$13)=30,"",AVERAGE('Merd 5'!$D$13:$AG$13))</f>
        <v/>
      </c>
      <c r="H38" s="259" t="str">
        <f>+Beregningsgrunnlag!H28</f>
        <v/>
      </c>
      <c r="I38" s="260"/>
      <c r="J38" s="261"/>
      <c r="K38" s="244"/>
      <c r="L38" s="244"/>
      <c r="M38" s="244"/>
      <c r="N38" s="244"/>
      <c r="O38" s="244"/>
      <c r="P38" s="244"/>
      <c r="Q38" s="244"/>
      <c r="R38" s="244"/>
      <c r="S38" s="244"/>
      <c r="T38" s="245"/>
      <c r="U38" s="240"/>
    </row>
    <row r="39" spans="4:25" s="62" customFormat="1" ht="25.35" customHeight="1">
      <c r="D39" s="240"/>
      <c r="E39" s="249">
        <v>6</v>
      </c>
      <c r="F39" s="247">
        <f>+Beregningsgrunnlag!F29</f>
        <v>0</v>
      </c>
      <c r="G39" s="248" t="str">
        <f>IF(COUNTBLANK('Merd 6'!$D$13:$AG$13)=30,"",AVERAGE('Merd 6'!$D$13:$AG$13))</f>
        <v/>
      </c>
      <c r="H39" s="259" t="str">
        <f>+Beregningsgrunnlag!H29</f>
        <v/>
      </c>
      <c r="I39" s="260"/>
      <c r="J39" s="261"/>
      <c r="K39" s="244"/>
      <c r="L39" s="244"/>
      <c r="M39" s="244"/>
      <c r="N39" s="244"/>
      <c r="O39" s="244"/>
      <c r="P39" s="244"/>
      <c r="Q39" s="244"/>
      <c r="R39" s="244"/>
      <c r="S39" s="244"/>
      <c r="T39" s="245"/>
      <c r="U39" s="240"/>
    </row>
    <row r="40" spans="4:25" s="62" customFormat="1" ht="25.35" customHeight="1">
      <c r="D40" s="240"/>
      <c r="E40" s="249">
        <v>7</v>
      </c>
      <c r="F40" s="247">
        <f>+Beregningsgrunnlag!F30</f>
        <v>0</v>
      </c>
      <c r="G40" s="248" t="str">
        <f>IF(COUNTBLANK('Merd 7'!$D$13:$AG$13)=30,"",AVERAGE('Merd 7'!$D$13:$AG$13))</f>
        <v/>
      </c>
      <c r="H40" s="259" t="str">
        <f>+Beregningsgrunnlag!H30</f>
        <v/>
      </c>
      <c r="I40" s="260"/>
      <c r="J40" s="261"/>
      <c r="K40" s="244"/>
      <c r="L40" s="244"/>
      <c r="M40" s="244"/>
      <c r="N40" s="244"/>
      <c r="O40" s="244"/>
      <c r="P40" s="244"/>
      <c r="Q40" s="244"/>
      <c r="R40" s="244"/>
      <c r="S40" s="244"/>
      <c r="T40" s="245"/>
      <c r="U40" s="240"/>
    </row>
    <row r="41" spans="4:25" s="62" customFormat="1" ht="25.35" customHeight="1">
      <c r="D41" s="240"/>
      <c r="E41" s="249">
        <v>8</v>
      </c>
      <c r="F41" s="247">
        <f>+Beregningsgrunnlag!F31</f>
        <v>0</v>
      </c>
      <c r="G41" s="248" t="str">
        <f>IF(COUNTBLANK('Merd 8'!$D$13:$AG$13)=30,"",AVERAGE('Merd 8'!$D$13:$AG$13))</f>
        <v/>
      </c>
      <c r="H41" s="259" t="str">
        <f>+Beregningsgrunnlag!H31</f>
        <v/>
      </c>
      <c r="I41" s="260"/>
      <c r="J41" s="261"/>
      <c r="K41" s="244"/>
      <c r="L41" s="244"/>
      <c r="M41" s="244"/>
      <c r="N41" s="244"/>
      <c r="O41" s="244"/>
      <c r="P41" s="244"/>
      <c r="Q41" s="244"/>
      <c r="R41" s="244"/>
      <c r="S41" s="244"/>
      <c r="T41" s="245"/>
      <c r="U41" s="240"/>
    </row>
    <row r="42" spans="4:25" s="62" customFormat="1" ht="25.35" customHeight="1">
      <c r="D42" s="240"/>
      <c r="E42" s="249">
        <v>9</v>
      </c>
      <c r="F42" s="247">
        <f>+Beregningsgrunnlag!F32</f>
        <v>0</v>
      </c>
      <c r="G42" s="248" t="str">
        <f>IF(COUNTBLANK('Merd 9'!$D$13:$AG$13)=30,"",AVERAGE('Merd 9'!$D$13:$AG$13))</f>
        <v/>
      </c>
      <c r="H42" s="259" t="str">
        <f>+Beregningsgrunnlag!H32</f>
        <v/>
      </c>
      <c r="I42" s="260"/>
      <c r="J42" s="261"/>
      <c r="K42" s="244"/>
      <c r="L42" s="244"/>
      <c r="M42" s="244"/>
      <c r="N42" s="244"/>
      <c r="O42" s="244"/>
      <c r="P42" s="244"/>
      <c r="Q42" s="244"/>
      <c r="R42" s="244"/>
      <c r="S42" s="244"/>
      <c r="T42" s="245"/>
      <c r="U42" s="240"/>
    </row>
    <row r="43" spans="4:25" s="62" customFormat="1" ht="25.35" customHeight="1">
      <c r="D43" s="240"/>
      <c r="E43" s="249">
        <v>10</v>
      </c>
      <c r="F43" s="247">
        <f>+Beregningsgrunnlag!F33</f>
        <v>0</v>
      </c>
      <c r="G43" s="248" t="str">
        <f>IF(COUNTBLANK('Merd 10'!$D$13:$AG$13)=30,"",AVERAGE('Merd 10'!$D$13:$AG$13))</f>
        <v/>
      </c>
      <c r="H43" s="259" t="str">
        <f>+Beregningsgrunnlag!H33</f>
        <v/>
      </c>
      <c r="I43" s="260"/>
      <c r="J43" s="261"/>
      <c r="K43" s="244"/>
      <c r="L43" s="244"/>
      <c r="M43" s="244"/>
      <c r="N43" s="244"/>
      <c r="O43" s="244"/>
      <c r="P43" s="244"/>
      <c r="Q43" s="244"/>
      <c r="R43" s="244"/>
      <c r="S43" s="244"/>
      <c r="T43" s="245"/>
      <c r="U43" s="240"/>
    </row>
    <row r="44" spans="4:25" s="62" customFormat="1" ht="25.35" customHeight="1">
      <c r="D44" s="240"/>
      <c r="E44" s="249">
        <v>11</v>
      </c>
      <c r="F44" s="247">
        <f>+Beregningsgrunnlag!F34</f>
        <v>0</v>
      </c>
      <c r="G44" s="248" t="str">
        <f>IF(COUNTBLANK('Merd 11'!$D$13:$AG$13)=30,"",AVERAGE('Merd 11'!$D$13:$AG$13))</f>
        <v/>
      </c>
      <c r="H44" s="259" t="str">
        <f>+Beregningsgrunnlag!H34</f>
        <v/>
      </c>
      <c r="I44" s="260"/>
      <c r="J44" s="261"/>
      <c r="K44" s="244"/>
      <c r="L44" s="244"/>
      <c r="M44" s="244"/>
      <c r="N44" s="244"/>
      <c r="O44" s="244"/>
      <c r="P44" s="244"/>
      <c r="Q44" s="244"/>
      <c r="R44" s="244"/>
      <c r="S44" s="244"/>
      <c r="T44" s="245"/>
      <c r="U44" s="240"/>
    </row>
    <row r="45" spans="4:25" s="62" customFormat="1" ht="25.35" customHeight="1">
      <c r="D45" s="240"/>
      <c r="E45" s="249">
        <v>12</v>
      </c>
      <c r="F45" s="247">
        <f>+Beregningsgrunnlag!F35</f>
        <v>0</v>
      </c>
      <c r="G45" s="248" t="str">
        <f>IF(COUNTBLANK('Merd 12'!$D$13:$AG$13)=30,"",AVERAGE('Merd 12'!$D$13:$AG$13))</f>
        <v/>
      </c>
      <c r="H45" s="259" t="str">
        <f>+Beregningsgrunnlag!H35</f>
        <v/>
      </c>
      <c r="I45" s="260"/>
      <c r="J45" s="261"/>
      <c r="K45" s="244"/>
      <c r="L45" s="244"/>
      <c r="M45" s="244"/>
      <c r="N45" s="244"/>
      <c r="O45" s="244"/>
      <c r="P45" s="244"/>
      <c r="Q45" s="244"/>
      <c r="R45" s="244"/>
      <c r="S45" s="244"/>
      <c r="T45" s="245"/>
      <c r="U45" s="240"/>
    </row>
    <row r="46" spans="4:25" s="62" customFormat="1" ht="25.35" customHeight="1">
      <c r="D46" s="240"/>
      <c r="E46" s="249">
        <v>13</v>
      </c>
      <c r="F46" s="247">
        <f>+Beregningsgrunnlag!F36</f>
        <v>0</v>
      </c>
      <c r="G46" s="248" t="str">
        <f>IF(COUNTBLANK('Merd 13'!$D$13:$AG$13)=30,"",AVERAGE('Merd 13'!$D$13:$AG$13))</f>
        <v/>
      </c>
      <c r="H46" s="259" t="str">
        <f>+Beregningsgrunnlag!H36</f>
        <v/>
      </c>
      <c r="I46" s="260"/>
      <c r="J46" s="261"/>
      <c r="K46" s="244"/>
      <c r="L46" s="244"/>
      <c r="M46" s="244"/>
      <c r="N46" s="244"/>
      <c r="O46" s="244"/>
      <c r="P46" s="244"/>
      <c r="Q46" s="244"/>
      <c r="R46" s="244"/>
      <c r="S46" s="244"/>
      <c r="T46" s="245"/>
      <c r="U46" s="240"/>
    </row>
    <row r="47" spans="4:25" s="62" customFormat="1" ht="25.35" customHeight="1">
      <c r="D47" s="240"/>
      <c r="E47" s="249">
        <v>14</v>
      </c>
      <c r="F47" s="247">
        <f>+Beregningsgrunnlag!F37</f>
        <v>0</v>
      </c>
      <c r="G47" s="248" t="str">
        <f>IF(COUNTBLANK('Merd 14'!$D$13:$AG$13)=30,"",AVERAGE('Merd 14'!$D$13:$AG$13))</f>
        <v/>
      </c>
      <c r="H47" s="259" t="str">
        <f>+Beregningsgrunnlag!H37</f>
        <v/>
      </c>
      <c r="I47" s="260"/>
      <c r="J47" s="261"/>
      <c r="K47" s="244"/>
      <c r="L47" s="244"/>
      <c r="M47" s="244"/>
      <c r="N47" s="244"/>
      <c r="O47" s="244"/>
      <c r="P47" s="244"/>
      <c r="Q47" s="244"/>
      <c r="R47" s="244"/>
      <c r="S47" s="244"/>
      <c r="T47" s="245"/>
      <c r="U47" s="240"/>
    </row>
    <row r="48" spans="4:25" s="62" customFormat="1" ht="25.35" customHeight="1">
      <c r="D48" s="240"/>
      <c r="E48" s="250">
        <v>15</v>
      </c>
      <c r="F48" s="247">
        <f>+Beregningsgrunnlag!F38</f>
        <v>0</v>
      </c>
      <c r="G48" s="248" t="str">
        <f>IF(COUNTBLANK('Merd 15'!$D$13:$AG$13)=30,"",AVERAGE('Merd 15'!$D$13:$AG$13))</f>
        <v/>
      </c>
      <c r="H48" s="259" t="str">
        <f>+Beregningsgrunnlag!H38</f>
        <v/>
      </c>
      <c r="I48" s="260"/>
      <c r="J48" s="261"/>
      <c r="K48" s="244"/>
      <c r="L48" s="244"/>
      <c r="M48" s="244"/>
      <c r="N48" s="244"/>
      <c r="O48" s="244"/>
      <c r="P48" s="244"/>
      <c r="Q48" s="244"/>
      <c r="R48" s="244"/>
      <c r="S48" s="244"/>
      <c r="T48" s="245"/>
      <c r="U48" s="240"/>
    </row>
    <row r="49" spans="4:21" s="62" customFormat="1" ht="25.35" customHeight="1" thickBot="1">
      <c r="D49" s="240"/>
      <c r="E49" s="251" t="s">
        <v>18</v>
      </c>
      <c r="F49" s="252">
        <f>SUM(F34:F48)</f>
        <v>0</v>
      </c>
      <c r="G49" s="253" t="str">
        <f>IF(COUNTBLANK(G34:G48)=15,"",AVERAGE(G34:G48))</f>
        <v/>
      </c>
      <c r="H49" s="297"/>
      <c r="I49" s="298"/>
      <c r="J49" s="299"/>
      <c r="K49" s="254"/>
      <c r="L49" s="254"/>
      <c r="M49" s="254"/>
      <c r="N49" s="254"/>
      <c r="O49" s="254"/>
      <c r="P49" s="254"/>
      <c r="Q49" s="254"/>
      <c r="R49" s="254"/>
      <c r="S49" s="254"/>
      <c r="T49" s="255"/>
      <c r="U49" s="240"/>
    </row>
    <row r="50" spans="4:21" s="62" customFormat="1" ht="15" customHeight="1" thickBot="1">
      <c r="D50" s="240"/>
      <c r="E50" s="256"/>
      <c r="F50" s="240"/>
      <c r="G50" s="240"/>
      <c r="H50" s="240"/>
      <c r="I50" s="240"/>
      <c r="J50" s="240"/>
      <c r="K50" s="240"/>
      <c r="L50" s="240"/>
      <c r="M50" s="240"/>
      <c r="N50" s="240"/>
      <c r="O50" s="240"/>
      <c r="P50" s="240"/>
      <c r="Q50" s="240"/>
      <c r="R50" s="240"/>
      <c r="S50" s="240"/>
      <c r="T50" s="240"/>
      <c r="U50" s="240"/>
    </row>
    <row r="51" spans="4:21" s="62" customFormat="1" ht="39" customHeight="1" thickBot="1">
      <c r="D51" s="240"/>
      <c r="E51" s="294" t="s">
        <v>19</v>
      </c>
      <c r="F51" s="295"/>
      <c r="G51" s="295"/>
      <c r="H51" s="295"/>
      <c r="I51" s="295"/>
      <c r="J51" s="295"/>
      <c r="K51" s="295"/>
      <c r="L51" s="295"/>
      <c r="M51" s="295"/>
      <c r="N51" s="295"/>
      <c r="O51" s="295"/>
      <c r="P51" s="295"/>
      <c r="Q51" s="295"/>
      <c r="R51" s="295"/>
      <c r="S51" s="295"/>
      <c r="T51" s="296"/>
      <c r="U51" s="240"/>
    </row>
    <row r="52" spans="4:21" s="62" customFormat="1" ht="7.5" customHeight="1">
      <c r="D52" s="240"/>
      <c r="E52" s="256"/>
      <c r="F52" s="240"/>
      <c r="G52" s="240"/>
      <c r="H52" s="240"/>
      <c r="I52" s="240"/>
      <c r="J52" s="240"/>
      <c r="K52" s="240"/>
      <c r="L52" s="240"/>
      <c r="M52" s="240"/>
      <c r="N52" s="240"/>
      <c r="O52" s="240"/>
      <c r="P52" s="240"/>
      <c r="Q52" s="240"/>
      <c r="R52" s="240"/>
      <c r="S52" s="240"/>
      <c r="T52" s="240"/>
      <c r="U52" s="240"/>
    </row>
    <row r="53" spans="4:21" s="62" customFormat="1" ht="15" customHeight="1">
      <c r="D53" s="240"/>
      <c r="E53" s="256"/>
      <c r="F53" s="240"/>
      <c r="G53" s="240"/>
      <c r="H53" s="240"/>
      <c r="I53" s="240"/>
      <c r="J53" s="240"/>
      <c r="K53" s="240"/>
      <c r="L53" s="240"/>
      <c r="M53" s="240"/>
      <c r="N53" s="240"/>
      <c r="O53" s="240"/>
      <c r="P53" s="240"/>
      <c r="Q53" s="240"/>
      <c r="R53" s="240"/>
      <c r="S53" s="240"/>
      <c r="T53" s="240"/>
      <c r="U53" s="240"/>
    </row>
    <row r="54" spans="4:21" s="62" customFormat="1" ht="15" customHeight="1">
      <c r="D54" s="240"/>
      <c r="E54" s="256"/>
      <c r="F54" s="240"/>
      <c r="G54" s="240"/>
      <c r="H54" s="240"/>
      <c r="I54" s="240"/>
      <c r="J54" s="240"/>
      <c r="K54" s="240"/>
      <c r="L54" s="240"/>
      <c r="M54" s="240"/>
      <c r="N54" s="240"/>
      <c r="O54" s="240"/>
      <c r="P54" s="240"/>
      <c r="Q54" s="240"/>
      <c r="R54" s="240"/>
      <c r="S54" s="240"/>
      <c r="T54" s="240"/>
      <c r="U54" s="240"/>
    </row>
    <row r="55" spans="4:21" s="62" customFormat="1" ht="15" customHeight="1">
      <c r="D55" s="240"/>
      <c r="E55" s="256"/>
      <c r="F55" s="240"/>
      <c r="G55" s="240"/>
      <c r="H55" s="240"/>
      <c r="I55" s="240"/>
      <c r="J55" s="240"/>
      <c r="K55" s="240"/>
      <c r="L55" s="240"/>
      <c r="M55" s="240"/>
      <c r="N55" s="240"/>
      <c r="O55" s="240"/>
      <c r="P55" s="240"/>
      <c r="Q55" s="240"/>
      <c r="R55" s="240"/>
      <c r="S55" s="240"/>
      <c r="T55" s="240"/>
      <c r="U55" s="240"/>
    </row>
    <row r="56" spans="4:21" s="62" customFormat="1" ht="15" customHeight="1">
      <c r="D56" s="240"/>
      <c r="E56" s="256"/>
      <c r="F56" s="240"/>
      <c r="G56" s="240"/>
      <c r="H56" s="240"/>
      <c r="I56" s="240"/>
      <c r="J56" s="240"/>
      <c r="K56" s="240"/>
      <c r="L56" s="240"/>
      <c r="M56" s="240"/>
      <c r="N56" s="240"/>
      <c r="O56" s="240"/>
      <c r="P56" s="240"/>
      <c r="Q56" s="240"/>
      <c r="R56" s="240"/>
      <c r="S56" s="240"/>
      <c r="T56" s="240"/>
      <c r="U56" s="240"/>
    </row>
    <row r="57" spans="4:21" s="62" customFormat="1" ht="15" customHeight="1">
      <c r="D57" s="240"/>
      <c r="E57" s="256"/>
      <c r="F57" s="240"/>
      <c r="G57" s="240"/>
      <c r="H57" s="240"/>
      <c r="I57" s="240"/>
      <c r="J57" s="240"/>
      <c r="K57" s="240"/>
      <c r="L57" s="240"/>
      <c r="M57" s="240"/>
      <c r="N57" s="240"/>
      <c r="O57" s="240"/>
      <c r="P57" s="240"/>
      <c r="Q57" s="240"/>
      <c r="R57" s="240"/>
      <c r="S57" s="240"/>
      <c r="T57" s="240"/>
      <c r="U57" s="240"/>
    </row>
    <row r="58" spans="4:21" s="62" customFormat="1" ht="15" customHeight="1">
      <c r="D58" s="240"/>
      <c r="E58" s="256"/>
      <c r="F58" s="240"/>
      <c r="G58" s="240"/>
      <c r="H58" s="240"/>
      <c r="I58" s="240"/>
      <c r="J58" s="240"/>
      <c r="K58" s="240"/>
      <c r="L58" s="240"/>
      <c r="M58" s="240"/>
      <c r="N58" s="240"/>
      <c r="O58" s="240"/>
      <c r="P58" s="240"/>
      <c r="Q58" s="240"/>
      <c r="R58" s="240"/>
      <c r="S58" s="240"/>
      <c r="T58" s="240"/>
      <c r="U58" s="240"/>
    </row>
    <row r="59" spans="4:21" s="62" customFormat="1" ht="15" customHeight="1">
      <c r="D59" s="240"/>
      <c r="E59" s="256"/>
      <c r="F59" s="240"/>
      <c r="G59" s="240"/>
      <c r="H59" s="240"/>
      <c r="I59" s="240"/>
      <c r="J59" s="240"/>
      <c r="K59" s="240"/>
      <c r="L59" s="240"/>
      <c r="M59" s="240"/>
      <c r="N59" s="240"/>
      <c r="O59" s="240"/>
      <c r="P59" s="240"/>
      <c r="Q59" s="240"/>
      <c r="R59" s="240"/>
      <c r="S59" s="240"/>
      <c r="T59" s="240"/>
      <c r="U59" s="240"/>
    </row>
    <row r="60" spans="4:21" s="62" customFormat="1" ht="15" customHeight="1">
      <c r="D60" s="240"/>
      <c r="E60" s="256"/>
      <c r="F60" s="240"/>
      <c r="G60" s="240"/>
      <c r="H60" s="240"/>
      <c r="I60" s="240"/>
      <c r="J60" s="240"/>
      <c r="K60" s="240"/>
      <c r="L60" s="240"/>
      <c r="M60" s="240"/>
      <c r="N60" s="240"/>
      <c r="O60" s="240"/>
      <c r="P60" s="240"/>
      <c r="Q60" s="240"/>
      <c r="R60" s="240"/>
      <c r="S60" s="240"/>
      <c r="T60" s="240"/>
      <c r="U60" s="240"/>
    </row>
    <row r="61" spans="4:21" s="62" customFormat="1" ht="15" customHeight="1">
      <c r="D61" s="240"/>
      <c r="E61" s="256"/>
      <c r="F61" s="240"/>
      <c r="G61" s="240"/>
      <c r="H61" s="240"/>
      <c r="I61" s="240"/>
      <c r="J61" s="240"/>
      <c r="K61" s="240"/>
      <c r="L61" s="240"/>
      <c r="M61" s="240"/>
      <c r="N61" s="240"/>
      <c r="O61" s="240"/>
      <c r="P61" s="240"/>
      <c r="Q61" s="240"/>
      <c r="R61" s="240"/>
      <c r="S61" s="240"/>
      <c r="T61" s="240"/>
      <c r="U61" s="240"/>
    </row>
    <row r="62" spans="4:21" s="62" customFormat="1" ht="15" customHeight="1">
      <c r="D62" s="240"/>
      <c r="E62" s="256"/>
      <c r="F62" s="240"/>
      <c r="G62" s="240"/>
      <c r="H62" s="240"/>
      <c r="I62" s="240"/>
      <c r="J62" s="240"/>
      <c r="K62" s="240"/>
      <c r="L62" s="240"/>
      <c r="M62" s="240"/>
      <c r="N62" s="240"/>
      <c r="O62" s="240"/>
      <c r="P62" s="240"/>
      <c r="Q62" s="240"/>
      <c r="R62" s="240"/>
      <c r="S62" s="240"/>
      <c r="T62" s="240"/>
      <c r="U62" s="240"/>
    </row>
    <row r="63" spans="4:21" s="62" customFormat="1" ht="15" customHeight="1">
      <c r="D63" s="240"/>
      <c r="E63" s="256"/>
      <c r="F63" s="240"/>
      <c r="G63" s="240"/>
      <c r="H63" s="240"/>
      <c r="I63" s="240"/>
      <c r="J63" s="240"/>
      <c r="K63" s="240"/>
      <c r="L63" s="240"/>
      <c r="M63" s="240"/>
      <c r="N63" s="240"/>
      <c r="O63" s="240"/>
      <c r="P63" s="240"/>
      <c r="Q63" s="240"/>
      <c r="R63" s="240"/>
      <c r="S63" s="240"/>
      <c r="T63" s="240"/>
      <c r="U63" s="240"/>
    </row>
    <row r="64" spans="4:21" s="62" customFormat="1" ht="15" customHeight="1">
      <c r="D64" s="240"/>
      <c r="E64" s="256"/>
      <c r="F64" s="240"/>
      <c r="G64" s="240"/>
      <c r="H64" s="240"/>
      <c r="I64" s="240"/>
      <c r="J64" s="240"/>
      <c r="K64" s="240"/>
      <c r="L64" s="240"/>
      <c r="M64" s="240"/>
      <c r="N64" s="240"/>
      <c r="O64" s="240"/>
      <c r="P64" s="240"/>
      <c r="Q64" s="240"/>
      <c r="R64" s="240"/>
      <c r="S64" s="240"/>
      <c r="T64" s="240"/>
      <c r="U64" s="240"/>
    </row>
    <row r="65" spans="4:21" s="62" customFormat="1" ht="15" customHeight="1">
      <c r="D65" s="240"/>
      <c r="E65" s="256"/>
      <c r="F65" s="240"/>
      <c r="G65" s="240"/>
      <c r="H65" s="240"/>
      <c r="I65" s="240"/>
      <c r="J65" s="240"/>
      <c r="K65" s="240"/>
      <c r="L65" s="240"/>
      <c r="M65" s="240"/>
      <c r="N65" s="240"/>
      <c r="O65" s="240"/>
      <c r="P65" s="240"/>
      <c r="Q65" s="240"/>
      <c r="R65" s="240"/>
      <c r="S65" s="240"/>
      <c r="T65" s="240"/>
      <c r="U65" s="240"/>
    </row>
    <row r="66" spans="4:21" s="62" customFormat="1" ht="15" customHeight="1">
      <c r="D66" s="240"/>
      <c r="E66" s="256"/>
      <c r="F66" s="240"/>
      <c r="G66" s="240"/>
      <c r="H66" s="240"/>
      <c r="I66" s="240"/>
      <c r="J66" s="240"/>
      <c r="K66" s="240"/>
      <c r="L66" s="240"/>
      <c r="M66" s="240"/>
      <c r="N66" s="240"/>
      <c r="O66" s="240"/>
      <c r="P66" s="240"/>
      <c r="Q66" s="240"/>
      <c r="R66" s="240"/>
      <c r="S66" s="240"/>
      <c r="T66" s="240"/>
      <c r="U66" s="240"/>
    </row>
    <row r="67" spans="4:21" s="62" customFormat="1" ht="15" customHeight="1">
      <c r="D67" s="240"/>
      <c r="E67" s="256"/>
      <c r="F67" s="240"/>
      <c r="G67" s="240"/>
      <c r="H67" s="240"/>
      <c r="I67" s="240"/>
      <c r="J67" s="240"/>
      <c r="K67" s="240"/>
      <c r="L67" s="240"/>
      <c r="M67" s="240"/>
      <c r="N67" s="240"/>
      <c r="O67" s="240"/>
      <c r="P67" s="240"/>
      <c r="Q67" s="240"/>
      <c r="R67" s="240"/>
      <c r="S67" s="240"/>
      <c r="T67" s="240"/>
      <c r="U67" s="240"/>
    </row>
    <row r="68" spans="4:21" s="62" customFormat="1" ht="6" customHeight="1">
      <c r="D68" s="240"/>
      <c r="E68" s="256"/>
      <c r="F68" s="240"/>
      <c r="G68" s="240"/>
      <c r="H68" s="240"/>
      <c r="I68" s="240"/>
      <c r="J68" s="240"/>
      <c r="K68" s="240"/>
      <c r="L68" s="240"/>
      <c r="M68" s="240"/>
      <c r="N68" s="240"/>
      <c r="O68" s="240"/>
      <c r="P68" s="240"/>
      <c r="Q68" s="240"/>
      <c r="R68" s="240"/>
      <c r="S68" s="240"/>
      <c r="T68" s="240"/>
      <c r="U68" s="240"/>
    </row>
    <row r="69" spans="4:21" s="62" customFormat="1" ht="15" customHeight="1">
      <c r="D69" s="240"/>
      <c r="E69" s="256"/>
      <c r="F69" s="240"/>
      <c r="G69" s="240"/>
      <c r="H69" s="240"/>
      <c r="I69" s="240"/>
      <c r="J69" s="240"/>
      <c r="K69" s="240"/>
      <c r="L69" s="240"/>
      <c r="M69" s="240"/>
      <c r="N69" s="240"/>
      <c r="O69" s="240"/>
      <c r="P69" s="240"/>
      <c r="Q69" s="240"/>
      <c r="R69" s="240"/>
      <c r="S69" s="240"/>
      <c r="T69" s="240"/>
      <c r="U69" s="240"/>
    </row>
    <row r="70" spans="4:21" s="62" customFormat="1" ht="15" customHeight="1">
      <c r="D70" s="240"/>
      <c r="E70" s="256"/>
      <c r="F70" s="240"/>
      <c r="G70" s="240"/>
      <c r="H70" s="240"/>
      <c r="I70" s="240"/>
      <c r="J70" s="240"/>
      <c r="K70" s="240"/>
      <c r="L70" s="240"/>
      <c r="M70" s="240"/>
      <c r="N70" s="240"/>
      <c r="O70" s="240"/>
      <c r="P70" s="240"/>
      <c r="Q70" s="240"/>
      <c r="R70" s="240"/>
      <c r="S70" s="240"/>
      <c r="T70" s="240"/>
      <c r="U70" s="240"/>
    </row>
    <row r="71" spans="4:21" s="62" customFormat="1" ht="15" customHeight="1">
      <c r="D71" s="240"/>
      <c r="E71" s="256"/>
      <c r="F71" s="240"/>
      <c r="G71" s="240"/>
      <c r="H71" s="240"/>
      <c r="I71" s="240"/>
      <c r="J71" s="240"/>
      <c r="K71" s="240"/>
      <c r="L71" s="240"/>
      <c r="M71" s="240"/>
      <c r="N71" s="240"/>
      <c r="O71" s="240"/>
      <c r="P71" s="240"/>
      <c r="Q71" s="240"/>
      <c r="R71" s="240"/>
      <c r="S71" s="240"/>
      <c r="T71" s="240"/>
      <c r="U71" s="240"/>
    </row>
    <row r="72" spans="4:21" s="62" customFormat="1" ht="15" customHeight="1">
      <c r="D72" s="240"/>
      <c r="E72" s="256"/>
      <c r="F72" s="240"/>
      <c r="G72" s="240"/>
      <c r="H72" s="240"/>
      <c r="I72" s="240"/>
      <c r="J72" s="240"/>
      <c r="K72" s="240"/>
      <c r="L72" s="240"/>
      <c r="M72" s="240"/>
      <c r="N72" s="240"/>
      <c r="O72" s="240"/>
      <c r="P72" s="240"/>
      <c r="Q72" s="240"/>
      <c r="R72" s="240"/>
      <c r="S72" s="240"/>
      <c r="T72" s="240"/>
      <c r="U72" s="240"/>
    </row>
    <row r="73" spans="4:21" s="62" customFormat="1" ht="15" customHeight="1">
      <c r="D73" s="240"/>
      <c r="E73" s="256"/>
      <c r="F73" s="240"/>
      <c r="G73" s="240"/>
      <c r="H73" s="240"/>
      <c r="I73" s="240"/>
      <c r="J73" s="240"/>
      <c r="K73" s="240"/>
      <c r="L73" s="240"/>
      <c r="M73" s="240"/>
      <c r="N73" s="240"/>
      <c r="O73" s="240"/>
      <c r="P73" s="240"/>
      <c r="Q73" s="240"/>
      <c r="R73" s="240"/>
      <c r="S73" s="240"/>
      <c r="T73" s="240"/>
      <c r="U73" s="240"/>
    </row>
    <row r="74" spans="4:21" s="62" customFormat="1" ht="15" customHeight="1">
      <c r="D74" s="240"/>
      <c r="E74" s="256"/>
      <c r="F74" s="240"/>
      <c r="G74" s="240"/>
      <c r="H74" s="240"/>
      <c r="I74" s="240"/>
      <c r="J74" s="240"/>
      <c r="K74" s="240"/>
      <c r="L74" s="240"/>
      <c r="M74" s="240"/>
      <c r="N74" s="240"/>
      <c r="O74" s="240"/>
      <c r="P74" s="240"/>
      <c r="Q74" s="240"/>
      <c r="R74" s="240"/>
      <c r="S74" s="240"/>
      <c r="T74" s="240"/>
      <c r="U74" s="240"/>
    </row>
    <row r="75" spans="4:21" s="62" customFormat="1" ht="15" customHeight="1">
      <c r="D75" s="240"/>
      <c r="E75" s="256"/>
      <c r="F75" s="240"/>
      <c r="G75" s="240"/>
      <c r="H75" s="240"/>
      <c r="I75" s="240"/>
      <c r="J75" s="240"/>
      <c r="K75" s="240"/>
      <c r="L75" s="240"/>
      <c r="M75" s="240"/>
      <c r="N75" s="240"/>
      <c r="O75" s="240"/>
      <c r="P75" s="240"/>
      <c r="Q75" s="240"/>
      <c r="R75" s="240"/>
      <c r="S75" s="240"/>
      <c r="T75" s="240"/>
      <c r="U75" s="240"/>
    </row>
    <row r="76" spans="4:21" s="62" customFormat="1" ht="15" customHeight="1">
      <c r="D76" s="240"/>
      <c r="E76" s="256"/>
      <c r="F76" s="240"/>
      <c r="G76" s="240"/>
      <c r="H76" s="240"/>
      <c r="I76" s="240"/>
      <c r="J76" s="240"/>
      <c r="K76" s="240"/>
      <c r="L76" s="240"/>
      <c r="M76" s="240"/>
      <c r="N76" s="240"/>
      <c r="O76" s="240"/>
      <c r="P76" s="240"/>
      <c r="Q76" s="240"/>
      <c r="R76" s="240"/>
      <c r="S76" s="240"/>
      <c r="T76" s="240"/>
      <c r="U76" s="240"/>
    </row>
    <row r="77" spans="4:21" s="62" customFormat="1" ht="15" customHeight="1">
      <c r="D77" s="240"/>
      <c r="E77" s="256"/>
      <c r="F77" s="240"/>
      <c r="G77" s="240"/>
      <c r="H77" s="240"/>
      <c r="I77" s="240"/>
      <c r="J77" s="240"/>
      <c r="K77" s="240"/>
      <c r="L77" s="240"/>
      <c r="M77" s="240"/>
      <c r="N77" s="240"/>
      <c r="O77" s="240"/>
      <c r="P77" s="240"/>
      <c r="Q77" s="240"/>
      <c r="R77" s="240"/>
      <c r="S77" s="240"/>
      <c r="T77" s="240"/>
      <c r="U77" s="240"/>
    </row>
    <row r="78" spans="4:21" s="62" customFormat="1" ht="15" customHeight="1">
      <c r="D78" s="240"/>
      <c r="E78" s="256"/>
      <c r="F78" s="240"/>
      <c r="G78" s="240"/>
      <c r="H78" s="240"/>
      <c r="I78" s="240"/>
      <c r="J78" s="240"/>
      <c r="K78" s="240"/>
      <c r="L78" s="240"/>
      <c r="M78" s="240"/>
      <c r="N78" s="240"/>
      <c r="O78" s="240"/>
      <c r="P78" s="240"/>
      <c r="Q78" s="240"/>
      <c r="R78" s="240"/>
      <c r="S78" s="240"/>
      <c r="T78" s="240"/>
      <c r="U78" s="240"/>
    </row>
    <row r="79" spans="4:21" s="62" customFormat="1" ht="15" customHeight="1">
      <c r="D79" s="240"/>
      <c r="E79" s="256"/>
      <c r="F79" s="240"/>
      <c r="G79" s="240"/>
      <c r="H79" s="240"/>
      <c r="I79" s="240"/>
      <c r="J79" s="240"/>
      <c r="K79" s="240"/>
      <c r="L79" s="240"/>
      <c r="M79" s="240"/>
      <c r="N79" s="240"/>
      <c r="O79" s="240"/>
      <c r="P79" s="240"/>
      <c r="Q79" s="240"/>
      <c r="R79" s="240"/>
      <c r="S79" s="240"/>
      <c r="T79" s="240"/>
      <c r="U79" s="240"/>
    </row>
    <row r="80" spans="4:21" s="62" customFormat="1" ht="15" customHeight="1">
      <c r="D80" s="240"/>
      <c r="E80" s="256"/>
      <c r="F80" s="240"/>
      <c r="G80" s="240"/>
      <c r="H80" s="240"/>
      <c r="I80" s="240"/>
      <c r="J80" s="240"/>
      <c r="K80" s="240"/>
      <c r="L80" s="240"/>
      <c r="M80" s="240"/>
      <c r="N80" s="240"/>
      <c r="O80" s="240"/>
      <c r="P80" s="240"/>
      <c r="Q80" s="240"/>
      <c r="R80" s="240"/>
      <c r="S80" s="240"/>
      <c r="T80" s="240"/>
      <c r="U80" s="240"/>
    </row>
    <row r="81" spans="4:21" s="62" customFormat="1" ht="15" customHeight="1">
      <c r="D81" s="240"/>
      <c r="E81" s="256"/>
      <c r="F81" s="240"/>
      <c r="G81" s="240"/>
      <c r="H81" s="240"/>
      <c r="I81" s="240"/>
      <c r="J81" s="240"/>
      <c r="K81" s="240"/>
      <c r="L81" s="240"/>
      <c r="M81" s="240"/>
      <c r="N81" s="240"/>
      <c r="O81" s="240"/>
      <c r="P81" s="240"/>
      <c r="Q81" s="240"/>
      <c r="R81" s="240"/>
      <c r="S81" s="240"/>
      <c r="T81" s="240"/>
      <c r="U81" s="240"/>
    </row>
    <row r="82" spans="4:21" s="62" customFormat="1" ht="15" customHeight="1">
      <c r="D82" s="240"/>
      <c r="E82" s="256"/>
      <c r="F82" s="240"/>
      <c r="G82" s="240"/>
      <c r="H82" s="240"/>
      <c r="I82" s="240"/>
      <c r="J82" s="240"/>
      <c r="K82" s="240"/>
      <c r="L82" s="240"/>
      <c r="M82" s="240"/>
      <c r="N82" s="240"/>
      <c r="O82" s="240"/>
      <c r="P82" s="240"/>
      <c r="Q82" s="240"/>
      <c r="R82" s="240"/>
      <c r="S82" s="240"/>
      <c r="T82" s="240"/>
      <c r="U82" s="240"/>
    </row>
    <row r="83" spans="4:21" s="62" customFormat="1" ht="15" customHeight="1" thickBot="1">
      <c r="D83" s="240"/>
      <c r="E83" s="256"/>
      <c r="F83" s="240"/>
      <c r="G83" s="240"/>
      <c r="H83" s="240"/>
      <c r="I83" s="240"/>
      <c r="J83" s="240"/>
      <c r="K83" s="240"/>
      <c r="L83" s="240"/>
      <c r="M83" s="240"/>
      <c r="N83" s="240"/>
      <c r="O83" s="240"/>
      <c r="P83" s="240"/>
      <c r="Q83" s="240"/>
      <c r="R83" s="240"/>
      <c r="S83" s="240"/>
      <c r="T83" s="240"/>
      <c r="U83" s="240"/>
    </row>
    <row r="84" spans="4:21" s="62" customFormat="1" ht="39" customHeight="1" thickBot="1">
      <c r="D84" s="240"/>
      <c r="E84" s="294" t="s">
        <v>20</v>
      </c>
      <c r="F84" s="295"/>
      <c r="G84" s="295"/>
      <c r="H84" s="295"/>
      <c r="I84" s="295"/>
      <c r="J84" s="295"/>
      <c r="K84" s="295"/>
      <c r="L84" s="295"/>
      <c r="M84" s="295"/>
      <c r="N84" s="295"/>
      <c r="O84" s="295"/>
      <c r="P84" s="295"/>
      <c r="Q84" s="295"/>
      <c r="R84" s="295"/>
      <c r="S84" s="295"/>
      <c r="T84" s="296"/>
      <c r="U84" s="240"/>
    </row>
    <row r="85" spans="4:21" s="62" customFormat="1" ht="10.5" customHeight="1">
      <c r="D85" s="240"/>
      <c r="E85" s="256"/>
      <c r="F85" s="240"/>
      <c r="G85" s="240"/>
      <c r="H85" s="240"/>
      <c r="I85" s="240"/>
      <c r="J85" s="240"/>
      <c r="K85" s="240"/>
      <c r="L85" s="240"/>
      <c r="M85" s="240"/>
      <c r="N85" s="240"/>
      <c r="O85" s="240"/>
      <c r="P85" s="240"/>
      <c r="Q85" s="240"/>
      <c r="R85" s="240"/>
      <c r="S85" s="240"/>
      <c r="T85" s="240"/>
      <c r="U85" s="240"/>
    </row>
    <row r="86" spans="4:21" s="62" customFormat="1" ht="15" customHeight="1">
      <c r="D86" s="240"/>
      <c r="E86" s="256"/>
      <c r="F86" s="240"/>
      <c r="G86" s="240"/>
      <c r="H86" s="240"/>
      <c r="I86" s="240"/>
      <c r="J86" s="240"/>
      <c r="K86" s="240"/>
      <c r="L86" s="240"/>
      <c r="M86" s="240"/>
      <c r="N86" s="240"/>
      <c r="O86" s="240"/>
      <c r="P86" s="240"/>
      <c r="Q86" s="240"/>
      <c r="R86" s="240"/>
      <c r="S86" s="240"/>
      <c r="T86" s="240"/>
      <c r="U86" s="240"/>
    </row>
    <row r="87" spans="4:21" s="62" customFormat="1" ht="15" customHeight="1">
      <c r="D87" s="240"/>
      <c r="E87" s="256"/>
      <c r="F87" s="240"/>
      <c r="G87" s="240"/>
      <c r="H87" s="240"/>
      <c r="I87" s="240"/>
      <c r="J87" s="240"/>
      <c r="K87" s="240"/>
      <c r="L87" s="240"/>
      <c r="M87" s="240"/>
      <c r="N87" s="240"/>
      <c r="O87" s="240"/>
      <c r="P87" s="240"/>
      <c r="Q87" s="240"/>
      <c r="R87" s="240"/>
      <c r="S87" s="240"/>
      <c r="T87" s="240"/>
      <c r="U87" s="240"/>
    </row>
    <row r="88" spans="4:21" s="62" customFormat="1" ht="15" customHeight="1">
      <c r="D88" s="240"/>
      <c r="E88" s="256"/>
      <c r="F88" s="240"/>
      <c r="G88" s="240"/>
      <c r="H88" s="240"/>
      <c r="I88" s="240"/>
      <c r="J88" s="240"/>
      <c r="K88" s="240"/>
      <c r="L88" s="240"/>
      <c r="M88" s="240"/>
      <c r="N88" s="240"/>
      <c r="O88" s="240"/>
      <c r="P88" s="240"/>
      <c r="Q88" s="240"/>
      <c r="R88" s="240"/>
      <c r="S88" s="240"/>
      <c r="T88" s="240"/>
      <c r="U88" s="240"/>
    </row>
    <row r="89" spans="4:21" s="62" customFormat="1" ht="15" customHeight="1">
      <c r="D89" s="240"/>
      <c r="E89" s="256"/>
      <c r="F89" s="240"/>
      <c r="G89" s="240"/>
      <c r="H89" s="240"/>
      <c r="I89" s="240"/>
      <c r="J89" s="240"/>
      <c r="K89" s="240"/>
      <c r="L89" s="240"/>
      <c r="M89" s="240"/>
      <c r="N89" s="240"/>
      <c r="O89" s="240"/>
      <c r="P89" s="240"/>
      <c r="Q89" s="240"/>
      <c r="R89" s="240"/>
      <c r="S89" s="240"/>
      <c r="T89" s="240"/>
      <c r="U89" s="240"/>
    </row>
    <row r="90" spans="4:21" s="62" customFormat="1" ht="15" customHeight="1">
      <c r="D90" s="240"/>
      <c r="E90" s="256"/>
      <c r="F90" s="240"/>
      <c r="G90" s="240"/>
      <c r="H90" s="240"/>
      <c r="I90" s="240"/>
      <c r="J90" s="240"/>
      <c r="K90" s="240"/>
      <c r="L90" s="240"/>
      <c r="M90" s="240"/>
      <c r="N90" s="240"/>
      <c r="O90" s="240"/>
      <c r="P90" s="240"/>
      <c r="Q90" s="240"/>
      <c r="R90" s="240"/>
      <c r="S90" s="240"/>
      <c r="T90" s="240"/>
      <c r="U90" s="240"/>
    </row>
    <row r="91" spans="4:21" s="62" customFormat="1" ht="15" customHeight="1">
      <c r="D91" s="240"/>
      <c r="E91" s="256"/>
      <c r="F91" s="240"/>
      <c r="G91" s="240"/>
      <c r="H91" s="240"/>
      <c r="I91" s="240"/>
      <c r="J91" s="240"/>
      <c r="K91" s="240"/>
      <c r="L91" s="240"/>
      <c r="M91" s="240"/>
      <c r="N91" s="240"/>
      <c r="O91" s="240"/>
      <c r="P91" s="240"/>
      <c r="Q91" s="240"/>
      <c r="R91" s="240"/>
      <c r="S91" s="240"/>
      <c r="T91" s="240"/>
      <c r="U91" s="240"/>
    </row>
    <row r="92" spans="4:21" s="62" customFormat="1" ht="15" customHeight="1">
      <c r="D92" s="240"/>
      <c r="E92" s="256"/>
      <c r="F92" s="240"/>
      <c r="G92" s="240"/>
      <c r="H92" s="240"/>
      <c r="I92" s="240"/>
      <c r="J92" s="240"/>
      <c r="K92" s="240"/>
      <c r="L92" s="240"/>
      <c r="M92" s="240"/>
      <c r="N92" s="240"/>
      <c r="O92" s="240"/>
      <c r="P92" s="240"/>
      <c r="Q92" s="240"/>
      <c r="R92" s="240"/>
      <c r="S92" s="240"/>
      <c r="T92" s="240"/>
      <c r="U92" s="240"/>
    </row>
    <row r="93" spans="4:21" s="62" customFormat="1" ht="15" customHeight="1">
      <c r="D93" s="240"/>
      <c r="E93" s="256"/>
      <c r="F93" s="240"/>
      <c r="G93" s="240"/>
      <c r="H93" s="240"/>
      <c r="I93" s="240"/>
      <c r="J93" s="240"/>
      <c r="K93" s="240"/>
      <c r="L93" s="240"/>
      <c r="M93" s="240"/>
      <c r="N93" s="240"/>
      <c r="O93" s="240"/>
      <c r="P93" s="240"/>
      <c r="Q93" s="240"/>
      <c r="R93" s="240"/>
      <c r="S93" s="240"/>
      <c r="T93" s="240"/>
      <c r="U93" s="240"/>
    </row>
    <row r="94" spans="4:21" s="62" customFormat="1" ht="15" customHeight="1">
      <c r="D94" s="240"/>
      <c r="E94" s="256"/>
      <c r="F94" s="240"/>
      <c r="G94" s="240"/>
      <c r="H94" s="240"/>
      <c r="I94" s="240"/>
      <c r="J94" s="240"/>
      <c r="K94" s="240"/>
      <c r="L94" s="240"/>
      <c r="M94" s="240"/>
      <c r="N94" s="240"/>
      <c r="O94" s="240"/>
      <c r="P94" s="240"/>
      <c r="Q94" s="240"/>
      <c r="R94" s="240"/>
      <c r="S94" s="240"/>
      <c r="T94" s="240"/>
      <c r="U94" s="240"/>
    </row>
    <row r="95" spans="4:21" s="62" customFormat="1" ht="15" customHeight="1">
      <c r="D95" s="240"/>
      <c r="E95" s="256"/>
      <c r="F95" s="240"/>
      <c r="G95" s="240"/>
      <c r="H95" s="240"/>
      <c r="I95" s="240"/>
      <c r="J95" s="240"/>
      <c r="K95" s="240"/>
      <c r="L95" s="240"/>
      <c r="M95" s="240"/>
      <c r="N95" s="240"/>
      <c r="O95" s="240"/>
      <c r="P95" s="240"/>
      <c r="Q95" s="240"/>
      <c r="R95" s="240"/>
      <c r="S95" s="240"/>
      <c r="T95" s="240"/>
      <c r="U95" s="240"/>
    </row>
    <row r="96" spans="4:21" s="62" customFormat="1" ht="15" customHeight="1">
      <c r="D96" s="240"/>
      <c r="E96" s="256"/>
      <c r="F96" s="240"/>
      <c r="G96" s="240"/>
      <c r="H96" s="240"/>
      <c r="I96" s="240"/>
      <c r="J96" s="240"/>
      <c r="K96" s="240"/>
      <c r="L96" s="240"/>
      <c r="M96" s="240"/>
      <c r="N96" s="240"/>
      <c r="O96" s="240"/>
      <c r="P96" s="240"/>
      <c r="Q96" s="240"/>
      <c r="R96" s="240"/>
      <c r="S96" s="240"/>
      <c r="T96" s="240"/>
      <c r="U96" s="240"/>
    </row>
    <row r="97" spans="4:21" s="62" customFormat="1" ht="15" customHeight="1">
      <c r="D97" s="240"/>
      <c r="E97" s="256"/>
      <c r="F97" s="240"/>
      <c r="G97" s="240"/>
      <c r="H97" s="240"/>
      <c r="I97" s="240"/>
      <c r="J97" s="240"/>
      <c r="K97" s="240"/>
      <c r="L97" s="240"/>
      <c r="M97" s="240"/>
      <c r="N97" s="240"/>
      <c r="O97" s="240"/>
      <c r="P97" s="240"/>
      <c r="Q97" s="240"/>
      <c r="R97" s="240"/>
      <c r="S97" s="240"/>
      <c r="T97" s="240"/>
      <c r="U97" s="240"/>
    </row>
    <row r="98" spans="4:21" s="62" customFormat="1" ht="15" customHeight="1">
      <c r="D98" s="240"/>
      <c r="E98" s="256"/>
      <c r="F98" s="240"/>
      <c r="G98" s="240"/>
      <c r="H98" s="240"/>
      <c r="I98" s="240"/>
      <c r="J98" s="240"/>
      <c r="K98" s="240"/>
      <c r="L98" s="240"/>
      <c r="M98" s="240"/>
      <c r="N98" s="240"/>
      <c r="O98" s="240"/>
      <c r="P98" s="240"/>
      <c r="Q98" s="240"/>
      <c r="R98" s="240"/>
      <c r="S98" s="240"/>
      <c r="T98" s="240"/>
      <c r="U98" s="240"/>
    </row>
    <row r="99" spans="4:21" s="62" customFormat="1" ht="15" customHeight="1">
      <c r="D99" s="240"/>
      <c r="E99" s="256"/>
      <c r="F99" s="240"/>
      <c r="G99" s="240"/>
      <c r="H99" s="240"/>
      <c r="I99" s="240"/>
      <c r="J99" s="240"/>
      <c r="K99" s="240"/>
      <c r="L99" s="240"/>
      <c r="M99" s="240"/>
      <c r="N99" s="240"/>
      <c r="O99" s="240"/>
      <c r="P99" s="240"/>
      <c r="Q99" s="240"/>
      <c r="R99" s="240"/>
      <c r="S99" s="240"/>
      <c r="T99" s="240"/>
      <c r="U99" s="240"/>
    </row>
    <row r="100" spans="4:21" s="62" customFormat="1" ht="15" customHeight="1">
      <c r="D100" s="240"/>
      <c r="E100" s="256"/>
      <c r="F100" s="240"/>
      <c r="G100" s="240"/>
      <c r="H100" s="240"/>
      <c r="I100" s="240"/>
      <c r="J100" s="240"/>
      <c r="K100" s="240"/>
      <c r="L100" s="240"/>
      <c r="M100" s="240"/>
      <c r="N100" s="240"/>
      <c r="O100" s="240"/>
      <c r="P100" s="240"/>
      <c r="Q100" s="240"/>
      <c r="R100" s="240"/>
      <c r="S100" s="240"/>
      <c r="T100" s="240"/>
      <c r="U100" s="240"/>
    </row>
    <row r="101" spans="4:21" s="62" customFormat="1" ht="15" customHeight="1">
      <c r="D101" s="240"/>
      <c r="E101" s="256"/>
      <c r="F101" s="240"/>
      <c r="G101" s="240"/>
      <c r="H101" s="240"/>
      <c r="I101" s="240"/>
      <c r="J101" s="240"/>
      <c r="K101" s="240"/>
      <c r="L101" s="240"/>
      <c r="M101" s="240"/>
      <c r="N101" s="240"/>
      <c r="O101" s="240"/>
      <c r="P101" s="240"/>
      <c r="Q101" s="240"/>
      <c r="R101" s="240"/>
      <c r="S101" s="240"/>
      <c r="T101" s="240"/>
      <c r="U101" s="240"/>
    </row>
    <row r="102" spans="4:21" s="62" customFormat="1" ht="15" customHeight="1">
      <c r="D102" s="240"/>
      <c r="E102" s="256"/>
      <c r="F102" s="240"/>
      <c r="G102" s="240"/>
      <c r="H102" s="240"/>
      <c r="I102" s="240"/>
      <c r="J102" s="240"/>
      <c r="K102" s="240"/>
      <c r="L102" s="240"/>
      <c r="M102" s="240"/>
      <c r="N102" s="240"/>
      <c r="O102" s="240"/>
      <c r="P102" s="240"/>
      <c r="Q102" s="240"/>
      <c r="R102" s="240"/>
      <c r="S102" s="240"/>
      <c r="T102" s="240"/>
      <c r="U102" s="240"/>
    </row>
    <row r="103" spans="4:21" s="62" customFormat="1" ht="15" customHeight="1">
      <c r="D103" s="240"/>
      <c r="E103" s="256"/>
      <c r="F103" s="240"/>
      <c r="G103" s="240"/>
      <c r="H103" s="240"/>
      <c r="I103" s="240"/>
      <c r="J103" s="240"/>
      <c r="K103" s="240"/>
      <c r="L103" s="240"/>
      <c r="M103" s="240"/>
      <c r="N103" s="240"/>
      <c r="O103" s="240"/>
      <c r="P103" s="240"/>
      <c r="Q103" s="240"/>
      <c r="R103" s="240"/>
      <c r="S103" s="240"/>
      <c r="T103" s="240"/>
      <c r="U103" s="240"/>
    </row>
    <row r="104" spans="4:21" s="62" customFormat="1" ht="15" customHeight="1">
      <c r="D104" s="240"/>
      <c r="E104" s="256"/>
      <c r="F104" s="240"/>
      <c r="G104" s="240"/>
      <c r="H104" s="240"/>
      <c r="I104" s="240"/>
      <c r="J104" s="240"/>
      <c r="K104" s="240"/>
      <c r="L104" s="240"/>
      <c r="M104" s="240"/>
      <c r="N104" s="240"/>
      <c r="O104" s="240"/>
      <c r="P104" s="240"/>
      <c r="Q104" s="240"/>
      <c r="R104" s="240"/>
      <c r="S104" s="240"/>
      <c r="T104" s="240"/>
      <c r="U104" s="240"/>
    </row>
    <row r="105" spans="4:21" s="62" customFormat="1" ht="15" customHeight="1">
      <c r="D105" s="240"/>
      <c r="E105" s="256"/>
      <c r="F105" s="240"/>
      <c r="G105" s="240"/>
      <c r="H105" s="240"/>
      <c r="I105" s="240"/>
      <c r="J105" s="240"/>
      <c r="K105" s="240"/>
      <c r="L105" s="240"/>
      <c r="M105" s="240"/>
      <c r="N105" s="240"/>
      <c r="O105" s="240"/>
      <c r="P105" s="240"/>
      <c r="Q105" s="240"/>
      <c r="R105" s="240"/>
      <c r="S105" s="240"/>
      <c r="T105" s="240"/>
      <c r="U105" s="240"/>
    </row>
    <row r="106" spans="4:21" s="62" customFormat="1" ht="15" customHeight="1">
      <c r="D106" s="240"/>
      <c r="E106" s="256"/>
      <c r="F106" s="240"/>
      <c r="G106" s="240"/>
      <c r="H106" s="240"/>
      <c r="I106" s="240"/>
      <c r="J106" s="240"/>
      <c r="K106" s="240"/>
      <c r="L106" s="240"/>
      <c r="M106" s="240"/>
      <c r="N106" s="240"/>
      <c r="O106" s="240"/>
      <c r="P106" s="240"/>
      <c r="Q106" s="240"/>
      <c r="R106" s="240"/>
      <c r="S106" s="240"/>
      <c r="T106" s="240"/>
      <c r="U106" s="240"/>
    </row>
    <row r="107" spans="4:21" s="62" customFormat="1" ht="15" customHeight="1">
      <c r="D107" s="240"/>
      <c r="E107" s="256"/>
      <c r="F107" s="240"/>
      <c r="G107" s="240"/>
      <c r="H107" s="240"/>
      <c r="I107" s="240"/>
      <c r="J107" s="240"/>
      <c r="K107" s="240"/>
      <c r="L107" s="240"/>
      <c r="M107" s="240"/>
      <c r="N107" s="240"/>
      <c r="O107" s="240"/>
      <c r="P107" s="240"/>
      <c r="Q107" s="240"/>
      <c r="R107" s="240"/>
      <c r="S107" s="240"/>
      <c r="T107" s="240"/>
      <c r="U107" s="240"/>
    </row>
    <row r="108" spans="4:21" s="62" customFormat="1" ht="15" customHeight="1">
      <c r="D108" s="240"/>
      <c r="E108" s="256"/>
      <c r="F108" s="240"/>
      <c r="G108" s="240"/>
      <c r="H108" s="240"/>
      <c r="I108" s="240"/>
      <c r="J108" s="240"/>
      <c r="K108" s="240"/>
      <c r="L108" s="240"/>
      <c r="M108" s="240"/>
      <c r="N108" s="240"/>
      <c r="O108" s="240"/>
      <c r="P108" s="240"/>
      <c r="Q108" s="240"/>
      <c r="R108" s="240"/>
      <c r="S108" s="240"/>
      <c r="T108" s="240"/>
      <c r="U108" s="240"/>
    </row>
    <row r="109" spans="4:21" s="62" customFormat="1" ht="15" customHeight="1">
      <c r="D109" s="240"/>
      <c r="E109" s="256"/>
      <c r="F109" s="240"/>
      <c r="G109" s="240"/>
      <c r="H109" s="240"/>
      <c r="I109" s="240"/>
      <c r="J109" s="240"/>
      <c r="K109" s="240"/>
      <c r="L109" s="240"/>
      <c r="M109" s="240"/>
      <c r="N109" s="240"/>
      <c r="O109" s="240"/>
      <c r="P109" s="240"/>
      <c r="Q109" s="240"/>
      <c r="R109" s="240"/>
      <c r="S109" s="240"/>
      <c r="T109" s="240"/>
      <c r="U109" s="240"/>
    </row>
    <row r="110" spans="4:21" s="62" customFormat="1" ht="15" customHeight="1">
      <c r="D110" s="240"/>
      <c r="E110" s="256"/>
      <c r="F110" s="240"/>
      <c r="G110" s="240"/>
      <c r="H110" s="240"/>
      <c r="I110" s="240"/>
      <c r="J110" s="240"/>
      <c r="K110" s="240"/>
      <c r="L110" s="240"/>
      <c r="M110" s="240"/>
      <c r="N110" s="240"/>
      <c r="O110" s="240"/>
      <c r="P110" s="240"/>
      <c r="Q110" s="240"/>
      <c r="R110" s="240"/>
      <c r="S110" s="240"/>
      <c r="T110" s="240"/>
      <c r="U110" s="240"/>
    </row>
    <row r="111" spans="4:21" s="62" customFormat="1" ht="15" customHeight="1">
      <c r="D111" s="240"/>
      <c r="E111" s="256"/>
      <c r="F111" s="240"/>
      <c r="G111" s="240"/>
      <c r="H111" s="240"/>
      <c r="I111" s="240"/>
      <c r="J111" s="240"/>
      <c r="K111" s="240"/>
      <c r="L111" s="240"/>
      <c r="M111" s="240"/>
      <c r="N111" s="240"/>
      <c r="O111" s="240"/>
      <c r="P111" s="240"/>
      <c r="Q111" s="240"/>
      <c r="R111" s="240"/>
      <c r="S111" s="240"/>
      <c r="T111" s="240"/>
      <c r="U111" s="240"/>
    </row>
    <row r="112" spans="4:21" s="62" customFormat="1" ht="15" customHeight="1">
      <c r="D112" s="240"/>
      <c r="E112" s="256"/>
      <c r="F112" s="240"/>
      <c r="G112" s="240"/>
      <c r="H112" s="240"/>
      <c r="I112" s="240"/>
      <c r="J112" s="240"/>
      <c r="K112" s="240"/>
      <c r="L112" s="240"/>
      <c r="M112" s="240"/>
      <c r="N112" s="240"/>
      <c r="O112" s="240"/>
      <c r="P112" s="240"/>
      <c r="Q112" s="240"/>
      <c r="R112" s="240"/>
      <c r="S112" s="240"/>
      <c r="T112" s="240"/>
      <c r="U112" s="240"/>
    </row>
    <row r="113" spans="4:21" s="62" customFormat="1" ht="15" customHeight="1">
      <c r="D113" s="240"/>
      <c r="E113" s="256"/>
      <c r="F113" s="240"/>
      <c r="G113" s="240"/>
      <c r="H113" s="240"/>
      <c r="I113" s="240"/>
      <c r="J113" s="240"/>
      <c r="K113" s="240"/>
      <c r="L113" s="240"/>
      <c r="M113" s="240"/>
      <c r="N113" s="240"/>
      <c r="O113" s="240"/>
      <c r="P113" s="240"/>
      <c r="Q113" s="240"/>
      <c r="R113" s="240"/>
      <c r="S113" s="240"/>
      <c r="T113" s="240"/>
      <c r="U113" s="240"/>
    </row>
    <row r="114" spans="4:21" s="62" customFormat="1" ht="15" customHeight="1">
      <c r="D114" s="240"/>
      <c r="E114" s="256"/>
      <c r="F114" s="240"/>
      <c r="G114" s="240"/>
      <c r="H114" s="240"/>
      <c r="I114" s="240"/>
      <c r="J114" s="240"/>
      <c r="K114" s="240"/>
      <c r="L114" s="240"/>
      <c r="M114" s="240"/>
      <c r="N114" s="240"/>
      <c r="O114" s="240"/>
      <c r="P114" s="240"/>
      <c r="Q114" s="240"/>
      <c r="R114" s="240"/>
      <c r="S114" s="240"/>
      <c r="T114" s="240"/>
      <c r="U114" s="240"/>
    </row>
    <row r="115" spans="4:21" s="62" customFormat="1" ht="15" customHeight="1">
      <c r="D115" s="240"/>
      <c r="E115" s="256"/>
      <c r="F115" s="240"/>
      <c r="G115" s="240"/>
      <c r="H115" s="240"/>
      <c r="I115" s="240"/>
      <c r="J115" s="240"/>
      <c r="K115" s="240"/>
      <c r="L115" s="240"/>
      <c r="M115" s="240"/>
      <c r="N115" s="240"/>
      <c r="O115" s="240"/>
      <c r="P115" s="240"/>
      <c r="Q115" s="240"/>
      <c r="R115" s="240"/>
      <c r="S115" s="240"/>
      <c r="T115" s="240"/>
      <c r="U115" s="240"/>
    </row>
    <row r="116" spans="4:21" s="62" customFormat="1" ht="15" customHeight="1">
      <c r="D116" s="240"/>
      <c r="E116" s="256"/>
      <c r="F116" s="240"/>
      <c r="G116" s="240"/>
      <c r="H116" s="240"/>
      <c r="I116" s="240"/>
      <c r="J116" s="240"/>
      <c r="K116" s="240"/>
      <c r="L116" s="240"/>
      <c r="M116" s="240"/>
      <c r="N116" s="240"/>
      <c r="O116" s="240"/>
      <c r="P116" s="240"/>
      <c r="Q116" s="240"/>
      <c r="R116" s="240"/>
      <c r="S116" s="240"/>
      <c r="T116" s="240"/>
      <c r="U116" s="240"/>
    </row>
    <row r="117" spans="4:21" s="62" customFormat="1" ht="10.5" customHeight="1">
      <c r="D117" s="240"/>
      <c r="E117" s="256"/>
      <c r="F117" s="240"/>
      <c r="G117" s="240"/>
      <c r="H117" s="240"/>
      <c r="I117" s="240"/>
      <c r="J117" s="240"/>
      <c r="K117" s="240"/>
      <c r="L117" s="240"/>
      <c r="M117" s="240"/>
      <c r="N117" s="240"/>
      <c r="O117" s="240"/>
      <c r="P117" s="240"/>
      <c r="Q117" s="240"/>
      <c r="R117" s="240"/>
      <c r="S117" s="240"/>
      <c r="T117" s="240"/>
      <c r="U117" s="240"/>
    </row>
    <row r="118" spans="4:21" s="62" customFormat="1" ht="9" customHeight="1" thickBot="1">
      <c r="D118" s="240"/>
      <c r="E118" s="256"/>
      <c r="F118" s="240"/>
      <c r="G118" s="240"/>
      <c r="H118" s="240"/>
      <c r="I118" s="240"/>
      <c r="J118" s="240"/>
      <c r="K118" s="240"/>
      <c r="L118" s="240"/>
      <c r="M118" s="240"/>
      <c r="N118" s="240"/>
      <c r="O118" s="240"/>
      <c r="P118" s="240"/>
      <c r="Q118" s="240"/>
      <c r="R118" s="240"/>
      <c r="S118" s="240"/>
      <c r="T118" s="240"/>
      <c r="U118" s="240"/>
    </row>
    <row r="119" spans="4:21" s="62" customFormat="1" ht="36.75" customHeight="1" thickBot="1">
      <c r="D119" s="240"/>
      <c r="E119" s="294" t="s">
        <v>21</v>
      </c>
      <c r="F119" s="295"/>
      <c r="G119" s="295"/>
      <c r="H119" s="295"/>
      <c r="I119" s="295"/>
      <c r="J119" s="295"/>
      <c r="K119" s="295"/>
      <c r="L119" s="295"/>
      <c r="M119" s="295"/>
      <c r="N119" s="295"/>
      <c r="O119" s="295"/>
      <c r="P119" s="295"/>
      <c r="Q119" s="295"/>
      <c r="R119" s="295"/>
      <c r="S119" s="295"/>
      <c r="T119" s="296"/>
      <c r="U119" s="240"/>
    </row>
    <row r="120" spans="4:21" s="62" customFormat="1" ht="19.5" customHeight="1">
      <c r="D120" s="240"/>
      <c r="E120" s="256"/>
      <c r="F120" s="240"/>
      <c r="G120" s="240"/>
      <c r="H120" s="240"/>
      <c r="I120" s="240"/>
      <c r="J120" s="240"/>
      <c r="K120" s="240"/>
      <c r="L120" s="240"/>
      <c r="M120" s="240"/>
      <c r="N120" s="240"/>
      <c r="O120" s="240"/>
      <c r="P120" s="240"/>
      <c r="Q120" s="240"/>
      <c r="R120" s="240"/>
      <c r="S120" s="240"/>
      <c r="T120" s="240"/>
      <c r="U120" s="240"/>
    </row>
    <row r="121" spans="4:21" s="62" customFormat="1" ht="15" customHeight="1">
      <c r="D121" s="240"/>
      <c r="E121" s="256"/>
      <c r="F121" s="240"/>
      <c r="G121" s="240"/>
      <c r="H121" s="240"/>
      <c r="I121" s="240"/>
      <c r="J121" s="240"/>
      <c r="K121" s="240"/>
      <c r="L121" s="240"/>
      <c r="M121" s="240"/>
      <c r="N121" s="240"/>
      <c r="O121" s="240"/>
      <c r="P121" s="240"/>
      <c r="Q121" s="240"/>
      <c r="R121" s="240"/>
      <c r="S121" s="240"/>
      <c r="T121" s="240"/>
      <c r="U121" s="240"/>
    </row>
    <row r="122" spans="4:21" s="62" customFormat="1" ht="15" customHeight="1">
      <c r="D122" s="240"/>
      <c r="E122" s="256"/>
      <c r="F122" s="240"/>
      <c r="G122" s="240"/>
      <c r="H122" s="240"/>
      <c r="I122" s="240"/>
      <c r="J122" s="240"/>
      <c r="K122" s="240"/>
      <c r="L122" s="240"/>
      <c r="M122" s="240"/>
      <c r="N122" s="240"/>
      <c r="O122" s="240"/>
      <c r="P122" s="240"/>
      <c r="Q122" s="240"/>
      <c r="R122" s="240"/>
      <c r="S122" s="240"/>
      <c r="T122" s="240"/>
      <c r="U122" s="240"/>
    </row>
    <row r="123" spans="4:21" s="62" customFormat="1" ht="15" customHeight="1">
      <c r="D123" s="240"/>
      <c r="E123" s="256"/>
      <c r="F123" s="240"/>
      <c r="G123" s="240"/>
      <c r="H123" s="240"/>
      <c r="I123" s="240"/>
      <c r="J123" s="240"/>
      <c r="K123" s="240"/>
      <c r="L123" s="240"/>
      <c r="M123" s="240"/>
      <c r="N123" s="240"/>
      <c r="O123" s="240"/>
      <c r="P123" s="240"/>
      <c r="Q123" s="240"/>
      <c r="R123" s="240"/>
      <c r="S123" s="240"/>
      <c r="T123" s="240"/>
      <c r="U123" s="240"/>
    </row>
    <row r="124" spans="4:21" s="62" customFormat="1" ht="15" customHeight="1">
      <c r="D124" s="240"/>
      <c r="E124" s="256"/>
      <c r="F124" s="240"/>
      <c r="G124" s="240"/>
      <c r="H124" s="240"/>
      <c r="I124" s="240"/>
      <c r="J124" s="240"/>
      <c r="K124" s="240"/>
      <c r="L124" s="240"/>
      <c r="M124" s="240"/>
      <c r="N124" s="240"/>
      <c r="O124" s="240"/>
      <c r="P124" s="240"/>
      <c r="Q124" s="240"/>
      <c r="R124" s="240"/>
      <c r="S124" s="240"/>
      <c r="T124" s="240"/>
      <c r="U124" s="240"/>
    </row>
    <row r="125" spans="4:21" s="62" customFormat="1" ht="15" customHeight="1">
      <c r="D125" s="240"/>
      <c r="E125" s="256"/>
      <c r="F125" s="240"/>
      <c r="G125" s="240"/>
      <c r="H125" s="240"/>
      <c r="I125" s="240"/>
      <c r="J125" s="240"/>
      <c r="K125" s="240"/>
      <c r="L125" s="240"/>
      <c r="M125" s="240"/>
      <c r="N125" s="240"/>
      <c r="O125" s="240"/>
      <c r="P125" s="240"/>
      <c r="Q125" s="240"/>
      <c r="R125" s="240"/>
      <c r="S125" s="240"/>
      <c r="T125" s="240"/>
      <c r="U125" s="240"/>
    </row>
    <row r="126" spans="4:21" s="62" customFormat="1" ht="15" customHeight="1">
      <c r="D126" s="240"/>
      <c r="E126" s="256"/>
      <c r="F126" s="240"/>
      <c r="G126" s="240"/>
      <c r="H126" s="240"/>
      <c r="I126" s="240"/>
      <c r="J126" s="240"/>
      <c r="K126" s="240"/>
      <c r="L126" s="240"/>
      <c r="M126" s="240"/>
      <c r="N126" s="240"/>
      <c r="O126" s="240"/>
      <c r="P126" s="240"/>
      <c r="Q126" s="240"/>
      <c r="R126" s="240"/>
      <c r="S126" s="240"/>
      <c r="T126" s="240"/>
      <c r="U126" s="240"/>
    </row>
    <row r="127" spans="4:21" s="62" customFormat="1" ht="15" customHeight="1">
      <c r="D127" s="240"/>
      <c r="E127" s="256"/>
      <c r="F127" s="240"/>
      <c r="G127" s="240"/>
      <c r="H127" s="240"/>
      <c r="I127" s="240"/>
      <c r="J127" s="240"/>
      <c r="K127" s="240"/>
      <c r="L127" s="240"/>
      <c r="M127" s="240"/>
      <c r="N127" s="240"/>
      <c r="O127" s="240"/>
      <c r="P127" s="240"/>
      <c r="Q127" s="240"/>
      <c r="R127" s="240"/>
      <c r="S127" s="240"/>
      <c r="T127" s="240"/>
      <c r="U127" s="240"/>
    </row>
    <row r="128" spans="4:21" s="62" customFormat="1" ht="15" customHeight="1">
      <c r="D128" s="240"/>
      <c r="E128" s="256"/>
      <c r="F128" s="240"/>
      <c r="G128" s="240"/>
      <c r="H128" s="240"/>
      <c r="I128" s="240"/>
      <c r="J128" s="240"/>
      <c r="K128" s="240"/>
      <c r="L128" s="240"/>
      <c r="M128" s="240"/>
      <c r="N128" s="240"/>
      <c r="O128" s="240"/>
      <c r="P128" s="240"/>
      <c r="Q128" s="240"/>
      <c r="R128" s="240"/>
      <c r="S128" s="240"/>
      <c r="T128" s="240"/>
      <c r="U128" s="240"/>
    </row>
    <row r="129" spans="4:21" ht="18.75">
      <c r="D129" s="240"/>
      <c r="E129" s="256"/>
      <c r="F129" s="240"/>
      <c r="G129" s="240"/>
      <c r="H129" s="240"/>
      <c r="I129" s="240"/>
      <c r="J129" s="240"/>
      <c r="K129" s="240"/>
      <c r="L129" s="240"/>
      <c r="M129" s="240"/>
      <c r="N129" s="240"/>
      <c r="O129" s="240"/>
      <c r="P129" s="240"/>
      <c r="Q129" s="240"/>
      <c r="R129" s="240"/>
      <c r="S129" s="240"/>
      <c r="T129" s="240"/>
      <c r="U129" s="240"/>
    </row>
    <row r="130" spans="4:21" ht="18.75">
      <c r="D130" s="240"/>
      <c r="E130" s="256"/>
      <c r="F130" s="240"/>
      <c r="G130" s="240"/>
      <c r="H130" s="240"/>
      <c r="I130" s="240"/>
      <c r="J130" s="240"/>
      <c r="K130" s="240"/>
      <c r="L130" s="240"/>
      <c r="M130" s="240"/>
      <c r="N130" s="240"/>
      <c r="O130" s="240"/>
      <c r="P130" s="240"/>
      <c r="Q130" s="240"/>
      <c r="R130" s="240"/>
      <c r="S130" s="240"/>
      <c r="T130" s="240"/>
      <c r="U130" s="240"/>
    </row>
    <row r="131" spans="4:21" ht="18.75">
      <c r="D131" s="240"/>
      <c r="E131" s="256"/>
      <c r="F131" s="240"/>
      <c r="G131" s="240"/>
      <c r="H131" s="240"/>
      <c r="I131" s="240"/>
      <c r="J131" s="240"/>
      <c r="K131" s="240"/>
      <c r="L131" s="240"/>
      <c r="M131" s="240"/>
      <c r="N131" s="240"/>
      <c r="O131" s="240"/>
      <c r="P131" s="240"/>
      <c r="Q131" s="240"/>
      <c r="R131" s="240"/>
      <c r="S131" s="240"/>
      <c r="T131" s="240"/>
      <c r="U131" s="240"/>
    </row>
    <row r="132" spans="4:21" ht="18.75">
      <c r="D132" s="240"/>
      <c r="E132" s="256"/>
      <c r="F132" s="240"/>
      <c r="G132" s="240"/>
      <c r="H132" s="240"/>
      <c r="I132" s="240"/>
      <c r="J132" s="240"/>
      <c r="K132" s="240"/>
      <c r="L132" s="240"/>
      <c r="M132" s="240"/>
      <c r="N132" s="240"/>
      <c r="O132" s="240"/>
      <c r="P132" s="240"/>
      <c r="Q132" s="240"/>
      <c r="R132" s="240"/>
      <c r="S132" s="240"/>
      <c r="T132" s="240"/>
      <c r="U132" s="240"/>
    </row>
    <row r="133" spans="4:21" ht="18.75">
      <c r="D133" s="240"/>
      <c r="E133" s="256"/>
      <c r="F133" s="240"/>
      <c r="G133" s="240"/>
      <c r="H133" s="240"/>
      <c r="I133" s="240"/>
      <c r="J133" s="240"/>
      <c r="K133" s="240"/>
      <c r="L133" s="240"/>
      <c r="M133" s="240"/>
      <c r="N133" s="240"/>
      <c r="O133" s="240"/>
      <c r="P133" s="240"/>
      <c r="Q133" s="240"/>
      <c r="R133" s="240"/>
      <c r="S133" s="240"/>
      <c r="T133" s="240"/>
      <c r="U133" s="240"/>
    </row>
    <row r="134" spans="4:21" ht="18.75">
      <c r="D134" s="240"/>
      <c r="E134" s="256"/>
      <c r="F134" s="240"/>
      <c r="G134" s="240"/>
      <c r="H134" s="240"/>
      <c r="I134" s="240"/>
      <c r="J134" s="240"/>
      <c r="K134" s="240"/>
      <c r="L134" s="240"/>
      <c r="M134" s="240"/>
      <c r="N134" s="240"/>
      <c r="O134" s="240"/>
      <c r="P134" s="240"/>
      <c r="Q134" s="240"/>
      <c r="R134" s="240"/>
      <c r="S134" s="240"/>
      <c r="T134" s="240"/>
      <c r="U134" s="240"/>
    </row>
    <row r="135" spans="4:21" ht="18.75">
      <c r="D135" s="240"/>
      <c r="E135" s="256"/>
      <c r="F135" s="240"/>
      <c r="G135" s="240"/>
      <c r="H135" s="240"/>
      <c r="I135" s="240"/>
      <c r="J135" s="240"/>
      <c r="K135" s="240"/>
      <c r="L135" s="240"/>
      <c r="M135" s="240"/>
      <c r="N135" s="240"/>
      <c r="O135" s="240"/>
      <c r="P135" s="240"/>
      <c r="Q135" s="240"/>
      <c r="R135" s="240"/>
      <c r="S135" s="240"/>
      <c r="T135" s="240"/>
      <c r="U135" s="240"/>
    </row>
    <row r="136" spans="4:21" ht="18.75">
      <c r="D136" s="240"/>
      <c r="E136" s="256"/>
      <c r="F136" s="240"/>
      <c r="G136" s="240"/>
      <c r="H136" s="240"/>
      <c r="I136" s="240"/>
      <c r="J136" s="240"/>
      <c r="K136" s="240"/>
      <c r="L136" s="240"/>
      <c r="M136" s="240"/>
      <c r="N136" s="240"/>
      <c r="O136" s="240"/>
      <c r="P136" s="240"/>
      <c r="Q136" s="240"/>
      <c r="R136" s="240"/>
      <c r="S136" s="240"/>
      <c r="T136" s="240"/>
      <c r="U136" s="240"/>
    </row>
    <row r="137" spans="4:21" ht="18.75">
      <c r="D137" s="240"/>
      <c r="E137" s="256"/>
      <c r="F137" s="240"/>
      <c r="G137" s="240"/>
      <c r="H137" s="240"/>
      <c r="I137" s="240"/>
      <c r="J137" s="240"/>
      <c r="K137" s="240"/>
      <c r="L137" s="240"/>
      <c r="M137" s="240"/>
      <c r="N137" s="240"/>
      <c r="O137" s="240"/>
      <c r="P137" s="240"/>
      <c r="Q137" s="240"/>
      <c r="R137" s="240"/>
      <c r="S137" s="240"/>
      <c r="T137" s="240"/>
      <c r="U137" s="240"/>
    </row>
    <row r="138" spans="4:21" ht="18.75">
      <c r="D138" s="240"/>
      <c r="E138" s="256"/>
      <c r="F138" s="240"/>
      <c r="G138" s="240"/>
      <c r="H138" s="240"/>
      <c r="I138" s="240"/>
      <c r="J138" s="240"/>
      <c r="K138" s="240"/>
      <c r="L138" s="240"/>
      <c r="M138" s="240"/>
      <c r="N138" s="240"/>
      <c r="O138" s="240"/>
      <c r="P138" s="240"/>
      <c r="Q138" s="240"/>
      <c r="R138" s="240"/>
      <c r="S138" s="240"/>
      <c r="T138" s="240"/>
      <c r="U138" s="240"/>
    </row>
    <row r="139" spans="4:21" ht="18.75">
      <c r="D139" s="240"/>
      <c r="E139" s="256"/>
      <c r="F139" s="240"/>
      <c r="G139" s="240"/>
      <c r="H139" s="240"/>
      <c r="I139" s="240"/>
      <c r="J139" s="240"/>
      <c r="K139" s="240"/>
      <c r="L139" s="240"/>
      <c r="M139" s="240"/>
      <c r="N139" s="240"/>
      <c r="O139" s="240"/>
      <c r="P139" s="240"/>
      <c r="Q139" s="240"/>
      <c r="R139" s="240"/>
      <c r="S139" s="240"/>
      <c r="T139" s="240"/>
      <c r="U139" s="240"/>
    </row>
    <row r="140" spans="4:21" ht="18.75">
      <c r="D140" s="240"/>
      <c r="E140" s="256"/>
      <c r="F140" s="240"/>
      <c r="G140" s="240"/>
      <c r="H140" s="240"/>
      <c r="I140" s="240"/>
      <c r="J140" s="240"/>
      <c r="K140" s="240"/>
      <c r="L140" s="240"/>
      <c r="M140" s="240"/>
      <c r="N140" s="240"/>
      <c r="O140" s="240"/>
      <c r="P140" s="240"/>
      <c r="Q140" s="240"/>
      <c r="R140" s="240"/>
      <c r="S140" s="240"/>
      <c r="T140" s="240"/>
      <c r="U140" s="240"/>
    </row>
    <row r="141" spans="4:21" ht="18.75">
      <c r="D141" s="240"/>
      <c r="E141" s="256"/>
      <c r="F141" s="240"/>
      <c r="G141" s="240"/>
      <c r="H141" s="240"/>
      <c r="I141" s="240"/>
      <c r="J141" s="240"/>
      <c r="K141" s="240"/>
      <c r="L141" s="240"/>
      <c r="M141" s="240"/>
      <c r="N141" s="240"/>
      <c r="O141" s="240"/>
      <c r="P141" s="240"/>
      <c r="Q141" s="240"/>
      <c r="R141" s="240"/>
      <c r="S141" s="240"/>
      <c r="T141" s="240"/>
      <c r="U141" s="240"/>
    </row>
    <row r="142" spans="4:21" ht="18.75">
      <c r="D142" s="240"/>
      <c r="E142" s="256"/>
      <c r="F142" s="240"/>
      <c r="G142" s="240"/>
      <c r="H142" s="240"/>
      <c r="I142" s="240"/>
      <c r="J142" s="240"/>
      <c r="K142" s="240"/>
      <c r="L142" s="240"/>
      <c r="M142" s="240"/>
      <c r="N142" s="240"/>
      <c r="O142" s="240"/>
      <c r="P142" s="240"/>
      <c r="Q142" s="240"/>
      <c r="R142" s="240"/>
      <c r="S142" s="240"/>
      <c r="T142" s="240"/>
      <c r="U142" s="240"/>
    </row>
    <row r="143" spans="4:21" ht="18.75">
      <c r="D143" s="240"/>
      <c r="E143" s="256"/>
      <c r="F143" s="240"/>
      <c r="G143" s="240"/>
      <c r="H143" s="240"/>
      <c r="I143" s="240"/>
      <c r="J143" s="240"/>
      <c r="K143" s="240"/>
      <c r="L143" s="240"/>
      <c r="M143" s="240"/>
      <c r="N143" s="240"/>
      <c r="O143" s="240"/>
      <c r="P143" s="240"/>
      <c r="Q143" s="240"/>
      <c r="R143" s="240"/>
      <c r="S143" s="240"/>
      <c r="T143" s="240"/>
      <c r="U143" s="240"/>
    </row>
    <row r="144" spans="4:21" ht="18.75">
      <c r="D144" s="240"/>
      <c r="E144" s="256"/>
      <c r="F144" s="240"/>
      <c r="G144" s="240"/>
      <c r="H144" s="240"/>
      <c r="I144" s="240"/>
      <c r="J144" s="240"/>
      <c r="K144" s="240"/>
      <c r="L144" s="240"/>
      <c r="M144" s="240"/>
      <c r="N144" s="240"/>
      <c r="O144" s="240"/>
      <c r="P144" s="240"/>
      <c r="Q144" s="240"/>
      <c r="R144" s="240"/>
      <c r="S144" s="240"/>
      <c r="T144" s="240"/>
      <c r="U144" s="240"/>
    </row>
    <row r="145" spans="4:21" ht="18.75">
      <c r="D145" s="240"/>
      <c r="E145" s="256"/>
      <c r="F145" s="240"/>
      <c r="G145" s="240"/>
      <c r="H145" s="240"/>
      <c r="I145" s="240"/>
      <c r="J145" s="240"/>
      <c r="K145" s="240"/>
      <c r="L145" s="240"/>
      <c r="M145" s="240"/>
      <c r="N145" s="240"/>
      <c r="O145" s="240"/>
      <c r="P145" s="240"/>
      <c r="Q145" s="240"/>
      <c r="R145" s="240"/>
      <c r="S145" s="240"/>
      <c r="T145" s="240"/>
      <c r="U145" s="240"/>
    </row>
    <row r="146" spans="4:21" ht="18.75">
      <c r="D146" s="240"/>
      <c r="E146" s="256"/>
      <c r="F146" s="240"/>
      <c r="G146" s="240"/>
      <c r="H146" s="240"/>
      <c r="I146" s="240"/>
      <c r="J146" s="240"/>
      <c r="K146" s="240"/>
      <c r="L146" s="240"/>
      <c r="M146" s="240"/>
      <c r="N146" s="240"/>
      <c r="O146" s="240"/>
      <c r="P146" s="240"/>
      <c r="Q146" s="240"/>
      <c r="R146" s="240"/>
      <c r="S146" s="240"/>
      <c r="T146" s="240"/>
      <c r="U146" s="240"/>
    </row>
    <row r="147" spans="4:21" ht="18.75">
      <c r="D147" s="240"/>
      <c r="E147" s="256"/>
      <c r="F147" s="240"/>
      <c r="G147" s="240"/>
      <c r="H147" s="240"/>
      <c r="I147" s="240"/>
      <c r="J147" s="240"/>
      <c r="K147" s="240"/>
      <c r="L147" s="240"/>
      <c r="M147" s="240"/>
      <c r="N147" s="240"/>
      <c r="O147" s="240"/>
      <c r="P147" s="240"/>
      <c r="Q147" s="240"/>
      <c r="R147" s="240"/>
      <c r="S147" s="240"/>
      <c r="T147" s="240"/>
      <c r="U147" s="240"/>
    </row>
    <row r="148" spans="4:21" ht="18.75">
      <c r="D148" s="240"/>
      <c r="E148" s="256"/>
      <c r="F148" s="240"/>
      <c r="G148" s="240"/>
      <c r="H148" s="240"/>
      <c r="I148" s="240"/>
      <c r="J148" s="240"/>
      <c r="K148" s="240"/>
      <c r="L148" s="240"/>
      <c r="M148" s="240"/>
      <c r="N148" s="240"/>
      <c r="O148" s="240"/>
      <c r="P148" s="240"/>
      <c r="Q148" s="240"/>
      <c r="R148" s="240"/>
      <c r="S148" s="240"/>
      <c r="T148" s="240"/>
      <c r="U148" s="240"/>
    </row>
  </sheetData>
  <sheetProtection algorithmName="SHA-512" hashValue="fTULgGX0c/sQ1OZ7lJf86PavXJ7n7P4SLANDL+QQa2dw7oKV7BFkmlcy6fJh3H0RfccjwjocxVaNLdz1DeQKSQ==" saltValue="aoabN0IsFBGXYVxSouB/6Q==" spinCount="100000" sheet="1" formatCells="0" formatColumns="0" formatRows="0" insertColumns="0" insertRows="0" insertHyperlinks="0" deleteColumns="0" deleteRows="0" sort="0" autoFilter="0" pivotTables="0"/>
  <mergeCells count="54">
    <mergeCell ref="E28:T28"/>
    <mergeCell ref="E29:T29"/>
    <mergeCell ref="L18:M18"/>
    <mergeCell ref="J17:K17"/>
    <mergeCell ref="J18:K18"/>
    <mergeCell ref="E17:F17"/>
    <mergeCell ref="E18:F18"/>
    <mergeCell ref="G17:I17"/>
    <mergeCell ref="G18:I18"/>
    <mergeCell ref="H32:J33"/>
    <mergeCell ref="E119:T119"/>
    <mergeCell ref="P14:T14"/>
    <mergeCell ref="E15:I15"/>
    <mergeCell ref="J15:O15"/>
    <mergeCell ref="P15:T15"/>
    <mergeCell ref="E14:I14"/>
    <mergeCell ref="J14:O14"/>
    <mergeCell ref="H43:J43"/>
    <mergeCell ref="H44:J44"/>
    <mergeCell ref="P17:T17"/>
    <mergeCell ref="K31:T31"/>
    <mergeCell ref="E31:J31"/>
    <mergeCell ref="N17:O17"/>
    <mergeCell ref="L17:M17"/>
    <mergeCell ref="N18:O18"/>
    <mergeCell ref="H45:J45"/>
    <mergeCell ref="E84:T84"/>
    <mergeCell ref="E51:T51"/>
    <mergeCell ref="H46:J46"/>
    <mergeCell ref="H47:J47"/>
    <mergeCell ref="H48:J48"/>
    <mergeCell ref="H49:J49"/>
    <mergeCell ref="H42:J42"/>
    <mergeCell ref="H34:J34"/>
    <mergeCell ref="H35:J35"/>
    <mergeCell ref="H36:J36"/>
    <mergeCell ref="H37:J37"/>
    <mergeCell ref="H38:J38"/>
    <mergeCell ref="V17:AA18"/>
    <mergeCell ref="V19:AA21"/>
    <mergeCell ref="H39:J39"/>
    <mergeCell ref="H40:J40"/>
    <mergeCell ref="H41:J41"/>
    <mergeCell ref="W33:Y33"/>
    <mergeCell ref="P18:T18"/>
    <mergeCell ref="E20:T20"/>
    <mergeCell ref="E21:T21"/>
    <mergeCell ref="E26:T26"/>
    <mergeCell ref="E23:T23"/>
    <mergeCell ref="E24:T24"/>
    <mergeCell ref="E25:T25"/>
    <mergeCell ref="E32:E33"/>
    <mergeCell ref="F32:F33"/>
    <mergeCell ref="G32:G33"/>
  </mergeCells>
  <conditionalFormatting sqref="E21">
    <cfRule type="containsBlanks" dxfId="513" priority="17" stopIfTrue="1">
      <formula>LEN(TRIM(E21))=0</formula>
    </cfRule>
  </conditionalFormatting>
  <conditionalFormatting sqref="H34:H48">
    <cfRule type="containsBlanks" dxfId="512" priority="11" stopIfTrue="1">
      <formula>LEN(TRIM(H34))=0</formula>
    </cfRule>
    <cfRule type="containsText" dxfId="511" priority="165" operator="containsText" text="Alvorlig redusert velferd">
      <formula>NOT(ISERROR(SEARCH("Alvorlig redusert velferd",H34)))</formula>
    </cfRule>
    <cfRule type="containsText" dxfId="510" priority="166" operator="containsText" text="God velferd">
      <formula>NOT(ISERROR(SEARCH("God velferd",H34)))</formula>
    </cfRule>
    <cfRule type="containsText" dxfId="509" priority="167" operator="containsText" text="Tydelig redusert velferd">
      <formula>NOT(ISERROR(SEARCH("Tydelig redusert velferd",H34)))</formula>
    </cfRule>
    <cfRule type="containsText" dxfId="508" priority="168" operator="containsText" text="Noe redusert velferd">
      <formula>NOT(ISERROR(SEARCH("Noe redusert velferd",H34)))</formula>
    </cfRule>
  </conditionalFormatting>
  <printOptions horizontalCentered="1" verticalCentered="1" gridLines="1"/>
  <pageMargins left="0" right="0" top="0" bottom="0" header="0" footer="0"/>
  <pageSetup paperSize="9" scale="29" orientation="portrait" r:id="rId1"/>
  <drawing r:id="rId2"/>
  <picture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61" operator="containsText" id="{D19007EA-7484-451B-BACD-4CFD90B2BDDD}">
            <xm:f>NOT(ISERROR(SEARCH(Velferdsmodellen!$D$7,E21)))</xm:f>
            <xm:f>Velferdsmodellen!$D$7</xm:f>
            <x14:dxf>
              <fill>
                <patternFill>
                  <bgColor theme="9"/>
                </patternFill>
              </fill>
            </x14:dxf>
          </x14:cfRule>
          <x14:cfRule type="containsText" priority="162" operator="containsText" id="{FEAF29FA-B6C0-4B70-B9E6-194F7E89910B}">
            <xm:f>NOT(ISERROR(SEARCH(Velferdsmodellen!$D$8,E21)))</xm:f>
            <xm:f>Velferdsmodellen!$D$8</xm:f>
            <x14:dxf>
              <fill>
                <patternFill>
                  <bgColor theme="7"/>
                </patternFill>
              </fill>
            </x14:dxf>
          </x14:cfRule>
          <x14:cfRule type="containsText" priority="163" operator="containsText" id="{90880936-3DC8-4CB3-BE92-76D27E27807D}">
            <xm:f>NOT(ISERROR(SEARCH(Velferdsmodellen!$D$9,E21)))</xm:f>
            <xm:f>Velferdsmodellen!$D$9</xm:f>
            <x14:dxf>
              <fill>
                <patternFill>
                  <bgColor theme="5"/>
                </patternFill>
              </fill>
            </x14:dxf>
          </x14:cfRule>
          <x14:cfRule type="containsText" priority="164" operator="containsText" id="{E85E0858-BFD4-4434-994A-F493F450CA7F}">
            <xm:f>NOT(ISERROR(SEARCH(Velferdsmodellen!$D$10,E21)))</xm:f>
            <xm:f>Velferdsmodellen!$D$10</xm:f>
            <x14:dxf>
              <fill>
                <patternFill>
                  <bgColor rgb="FFC00000"/>
                </patternFill>
              </fill>
            </x14:dxf>
          </x14:cfRule>
          <xm:sqref>E21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9F6B75-1237-4137-85A2-A5E4010AB2EE}">
  <dimension ref="B1:AJ59"/>
  <sheetViews>
    <sheetView zoomScale="80" zoomScaleNormal="80" workbookViewId="0">
      <pane xSplit="3" ySplit="12" topLeftCell="D13" activePane="bottomRight" state="frozen"/>
      <selection pane="bottomRight" activeCell="D50" sqref="D50"/>
      <selection pane="bottomLeft" activeCell="D50" sqref="D50"/>
      <selection pane="topRight" activeCell="D50" sqref="D50"/>
    </sheetView>
  </sheetViews>
  <sheetFormatPr defaultColWidth="12.42578125" defaultRowHeight="15.75"/>
  <cols>
    <col min="1" max="1" width="5.140625" style="58" customWidth="1"/>
    <col min="2" max="2" width="2.42578125" style="58" customWidth="1"/>
    <col min="3" max="3" width="36" style="58" customWidth="1"/>
    <col min="4" max="33" width="6.7109375" style="58" customWidth="1"/>
    <col min="34" max="34" width="4.7109375" style="58" hidden="1" customWidth="1"/>
    <col min="35" max="35" width="22.7109375" style="58" customWidth="1"/>
    <col min="36" max="36" width="1.7109375" style="58" customWidth="1"/>
    <col min="37" max="37" width="7" style="58" customWidth="1"/>
    <col min="38" max="40" width="12.42578125" style="58"/>
    <col min="41" max="41" width="26.7109375" style="58" customWidth="1"/>
    <col min="42" max="16384" width="12.42578125" style="58"/>
  </cols>
  <sheetData>
    <row r="1" spans="2:36" ht="16.5" thickBot="1"/>
    <row r="2" spans="2:36">
      <c r="B2" s="73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74"/>
    </row>
    <row r="3" spans="2:36">
      <c r="B3" s="81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  <c r="P3" s="197"/>
      <c r="Q3" s="197"/>
      <c r="R3" s="197"/>
      <c r="S3" s="197"/>
      <c r="T3" s="197"/>
      <c r="U3" s="197"/>
      <c r="V3" s="197"/>
      <c r="W3" s="197"/>
      <c r="X3" s="197"/>
      <c r="Y3" s="197"/>
      <c r="Z3" s="197"/>
      <c r="AA3" s="197"/>
      <c r="AB3" s="197"/>
      <c r="AC3" s="197"/>
      <c r="AD3" s="197"/>
      <c r="AE3" s="197"/>
      <c r="AF3" s="197"/>
      <c r="AG3" s="197"/>
      <c r="AH3" s="197"/>
      <c r="AI3" s="197"/>
      <c r="AJ3" s="83"/>
    </row>
    <row r="4" spans="2:36">
      <c r="B4" s="81"/>
      <c r="C4" s="197"/>
      <c r="D4" s="197"/>
      <c r="E4" s="197"/>
      <c r="F4" s="197"/>
      <c r="G4" s="197"/>
      <c r="H4" s="197"/>
      <c r="I4" s="197"/>
      <c r="J4" s="197"/>
      <c r="K4" s="197"/>
      <c r="L4" s="197"/>
      <c r="M4" s="197"/>
      <c r="N4" s="197"/>
      <c r="O4" s="197"/>
      <c r="P4" s="197"/>
      <c r="Q4" s="197"/>
      <c r="R4" s="197"/>
      <c r="S4" s="197"/>
      <c r="T4" s="197"/>
      <c r="U4" s="197"/>
      <c r="V4" s="197"/>
      <c r="W4" s="197"/>
      <c r="X4" s="197"/>
      <c r="Y4" s="197"/>
      <c r="Z4" s="197"/>
      <c r="AA4" s="197"/>
      <c r="AB4" s="197"/>
      <c r="AC4" s="197"/>
      <c r="AD4" s="197"/>
      <c r="AE4" s="197"/>
      <c r="AF4" s="197"/>
      <c r="AG4" s="197"/>
      <c r="AH4" s="197"/>
      <c r="AI4" s="197"/>
      <c r="AJ4" s="83"/>
    </row>
    <row r="5" spans="2:36">
      <c r="B5" s="81"/>
      <c r="C5" s="197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197"/>
      <c r="Z5" s="197"/>
      <c r="AA5" s="197"/>
      <c r="AB5" s="197"/>
      <c r="AC5" s="197"/>
      <c r="AD5" s="197"/>
      <c r="AE5" s="197"/>
      <c r="AF5" s="197"/>
      <c r="AG5" s="197"/>
      <c r="AH5" s="197"/>
      <c r="AI5" s="197"/>
      <c r="AJ5" s="83"/>
    </row>
    <row r="6" spans="2:36">
      <c r="B6" s="81"/>
      <c r="C6" s="197"/>
      <c r="D6" s="197"/>
      <c r="E6" s="197"/>
      <c r="F6" s="197"/>
      <c r="G6" s="197"/>
      <c r="H6" s="197"/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7"/>
      <c r="AF6" s="197"/>
      <c r="AG6" s="197"/>
      <c r="AH6" s="197"/>
      <c r="AI6" s="197"/>
      <c r="AJ6" s="83"/>
    </row>
    <row r="7" spans="2:36" ht="16.5" thickBot="1">
      <c r="B7" s="81"/>
      <c r="C7" s="197"/>
      <c r="D7" s="197"/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97"/>
      <c r="AA7" s="197"/>
      <c r="AB7" s="197"/>
      <c r="AC7" s="197"/>
      <c r="AD7" s="197"/>
      <c r="AE7" s="197"/>
      <c r="AF7" s="197"/>
      <c r="AG7" s="197"/>
      <c r="AH7" s="197"/>
      <c r="AI7" s="197"/>
      <c r="AJ7" s="83"/>
    </row>
    <row r="8" spans="2:36" s="77" customFormat="1">
      <c r="B8" s="75"/>
      <c r="C8" s="197"/>
      <c r="D8" s="197"/>
      <c r="E8" s="197"/>
      <c r="F8" s="197"/>
      <c r="G8" s="360" t="s">
        <v>22</v>
      </c>
      <c r="H8" s="361"/>
      <c r="I8" s="361"/>
      <c r="J8" s="361"/>
      <c r="K8" s="361"/>
      <c r="L8" s="361"/>
      <c r="M8" s="361"/>
      <c r="N8" s="362"/>
      <c r="O8" s="360" t="s">
        <v>23</v>
      </c>
      <c r="P8" s="361"/>
      <c r="Q8" s="361"/>
      <c r="R8" s="361"/>
      <c r="S8" s="361"/>
      <c r="T8" s="361"/>
      <c r="U8" s="362"/>
      <c r="V8" s="360" t="s">
        <v>24</v>
      </c>
      <c r="W8" s="361"/>
      <c r="X8" s="361"/>
      <c r="Y8" s="361"/>
      <c r="Z8" s="361"/>
      <c r="AA8" s="361"/>
      <c r="AB8" s="362"/>
      <c r="AC8" s="197"/>
      <c r="AD8" s="197"/>
      <c r="AE8" s="197"/>
      <c r="AF8" s="197"/>
      <c r="AG8" s="197"/>
      <c r="AH8" s="197"/>
      <c r="AI8" s="197"/>
      <c r="AJ8" s="83"/>
    </row>
    <row r="9" spans="2:36" s="80" customFormat="1" ht="19.5" thickBot="1">
      <c r="B9" s="78"/>
      <c r="C9" s="197"/>
      <c r="D9" s="197"/>
      <c r="E9" s="197"/>
      <c r="F9" s="197"/>
      <c r="G9" s="363"/>
      <c r="H9" s="364"/>
      <c r="I9" s="364"/>
      <c r="J9" s="364"/>
      <c r="K9" s="364"/>
      <c r="L9" s="364"/>
      <c r="M9" s="364"/>
      <c r="N9" s="365"/>
      <c r="O9" s="363">
        <v>9</v>
      </c>
      <c r="P9" s="364"/>
      <c r="Q9" s="364"/>
      <c r="R9" s="364"/>
      <c r="S9" s="364"/>
      <c r="T9" s="364"/>
      <c r="U9" s="365"/>
      <c r="V9" s="366"/>
      <c r="W9" s="367"/>
      <c r="X9" s="367"/>
      <c r="Y9" s="367"/>
      <c r="Z9" s="367"/>
      <c r="AA9" s="367"/>
      <c r="AB9" s="368"/>
      <c r="AC9" s="197"/>
      <c r="AD9" s="197"/>
      <c r="AE9" s="197"/>
      <c r="AF9" s="197"/>
      <c r="AG9" s="197"/>
      <c r="AH9" s="197"/>
      <c r="AI9" s="197"/>
      <c r="AJ9" s="83"/>
    </row>
    <row r="10" spans="2:36" ht="16.5" thickBot="1">
      <c r="B10" s="81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3"/>
    </row>
    <row r="11" spans="2:36" ht="21.75" thickBot="1">
      <c r="B11" s="81"/>
      <c r="C11" s="84"/>
      <c r="D11" s="350" t="s">
        <v>25</v>
      </c>
      <c r="E11" s="350"/>
      <c r="F11" s="350"/>
      <c r="G11" s="350"/>
      <c r="H11" s="350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0"/>
      <c r="Y11" s="350"/>
      <c r="Z11" s="350"/>
      <c r="AA11" s="350"/>
      <c r="AB11" s="350"/>
      <c r="AC11" s="350"/>
      <c r="AD11" s="350"/>
      <c r="AE11" s="350"/>
      <c r="AF11" s="350"/>
      <c r="AG11" s="350"/>
      <c r="AH11" s="350"/>
      <c r="AI11" s="351"/>
      <c r="AJ11" s="83"/>
    </row>
    <row r="12" spans="2:36" ht="21">
      <c r="B12" s="81"/>
      <c r="C12" s="166"/>
      <c r="D12" s="147">
        <v>1</v>
      </c>
      <c r="E12" s="87">
        <v>2</v>
      </c>
      <c r="F12" s="87">
        <v>3</v>
      </c>
      <c r="G12" s="87">
        <v>4</v>
      </c>
      <c r="H12" s="87">
        <v>5</v>
      </c>
      <c r="I12" s="87">
        <v>6</v>
      </c>
      <c r="J12" s="87">
        <v>7</v>
      </c>
      <c r="K12" s="87">
        <v>8</v>
      </c>
      <c r="L12" s="87">
        <v>9</v>
      </c>
      <c r="M12" s="87">
        <v>10</v>
      </c>
      <c r="N12" s="87">
        <v>11</v>
      </c>
      <c r="O12" s="87">
        <v>12</v>
      </c>
      <c r="P12" s="87">
        <v>13</v>
      </c>
      <c r="Q12" s="87">
        <v>14</v>
      </c>
      <c r="R12" s="88">
        <v>15</v>
      </c>
      <c r="S12" s="87">
        <v>16</v>
      </c>
      <c r="T12" s="87">
        <v>17</v>
      </c>
      <c r="U12" s="87">
        <v>18</v>
      </c>
      <c r="V12" s="87">
        <v>19</v>
      </c>
      <c r="W12" s="87">
        <v>20</v>
      </c>
      <c r="X12" s="87">
        <v>21</v>
      </c>
      <c r="Y12" s="87">
        <v>22</v>
      </c>
      <c r="Z12" s="87">
        <v>23</v>
      </c>
      <c r="AA12" s="87">
        <v>24</v>
      </c>
      <c r="AB12" s="87">
        <v>25</v>
      </c>
      <c r="AC12" s="87">
        <v>26</v>
      </c>
      <c r="AD12" s="87">
        <v>27</v>
      </c>
      <c r="AE12" s="87">
        <v>28</v>
      </c>
      <c r="AF12" s="87">
        <v>29</v>
      </c>
      <c r="AG12" s="237">
        <v>30</v>
      </c>
      <c r="AH12" s="238" t="s">
        <v>26</v>
      </c>
      <c r="AI12" s="90" t="s">
        <v>27</v>
      </c>
      <c r="AJ12" s="83"/>
    </row>
    <row r="13" spans="2:36">
      <c r="B13" s="81"/>
      <c r="C13" s="110" t="s">
        <v>28</v>
      </c>
      <c r="D13" s="148"/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60">
        <f t="shared" ref="AH13:AH26" si="0">30-COUNTBLANK(D13:AG13)</f>
        <v>0</v>
      </c>
      <c r="AI13" s="180"/>
      <c r="AJ13" s="83"/>
    </row>
    <row r="14" spans="2:36">
      <c r="B14" s="81"/>
      <c r="C14" s="110" t="s">
        <v>29</v>
      </c>
      <c r="D14" s="148"/>
      <c r="E14" s="143"/>
      <c r="F14" s="143"/>
      <c r="G14" s="143"/>
      <c r="H14" s="143"/>
      <c r="I14" s="143"/>
      <c r="J14" s="143"/>
      <c r="K14" s="143"/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61">
        <f t="shared" si="0"/>
        <v>0</v>
      </c>
      <c r="AI14" s="180"/>
      <c r="AJ14" s="83"/>
    </row>
    <row r="15" spans="2:36" ht="16.5" thickBot="1">
      <c r="B15" s="81"/>
      <c r="C15" s="156" t="s">
        <v>30</v>
      </c>
      <c r="D15" s="230"/>
      <c r="E15" s="231"/>
      <c r="F15" s="231"/>
      <c r="G15" s="231"/>
      <c r="H15" s="231"/>
      <c r="I15" s="231"/>
      <c r="J15" s="231"/>
      <c r="K15" s="231"/>
      <c r="L15" s="231"/>
      <c r="M15" s="231"/>
      <c r="N15" s="231"/>
      <c r="O15" s="231"/>
      <c r="P15" s="231"/>
      <c r="Q15" s="231"/>
      <c r="R15" s="231"/>
      <c r="S15" s="231"/>
      <c r="T15" s="231"/>
      <c r="U15" s="231"/>
      <c r="V15" s="231"/>
      <c r="W15" s="231"/>
      <c r="X15" s="231"/>
      <c r="Y15" s="231"/>
      <c r="Z15" s="231"/>
      <c r="AA15" s="231"/>
      <c r="AB15" s="231"/>
      <c r="AC15" s="231"/>
      <c r="AD15" s="231"/>
      <c r="AE15" s="231"/>
      <c r="AF15" s="231"/>
      <c r="AG15" s="232"/>
      <c r="AH15" s="150"/>
      <c r="AI15" s="234"/>
      <c r="AJ15" s="83"/>
    </row>
    <row r="16" spans="2:36" ht="16.5" thickBot="1">
      <c r="B16" s="81"/>
      <c r="C16" s="216" t="s">
        <v>31</v>
      </c>
      <c r="D16" s="222" t="str" cm="1">
        <f t="array" ref="D16">+IF(COUNTBLANK(D13:D14)&gt;0,"",_xlfn.IFS((10^(3.516)*D13/(10*D14)^(2.559))&gt;=1,0,(10^(3.516)*D13/(10*D14)^(2.559))&gt;=0.9,1,(10^(3.516)*D13/(10*D14)^(2.559))&gt;=0.75,2,(10^(3.516)*D13/(10*D14)^(2.559))&lt;0.75,3))</f>
        <v/>
      </c>
      <c r="E16" s="217" t="str" cm="1">
        <f t="array" ref="E16">+IF(COUNTBLANK(E13:E14)&gt;0,"",_xlfn.IFS((10^(3.516)*E13/(10*E14)^(2.559))&gt;=1,0,(10^(3.516)*E13/(10*E14)^(2.559))&gt;=0.9,1,(10^(3.516)*E13/(10*E14)^(2.559))&gt;=0.75,2,(10^(3.516)*E13/(10*E14)^(2.559))&lt;0.75,3))</f>
        <v/>
      </c>
      <c r="F16" s="217" t="str" cm="1">
        <f t="array" ref="F16">+IF(COUNTBLANK(F13:F14)&gt;0,"",_xlfn.IFS((10^(3.516)*F13/(10*F14)^(2.559))&gt;=1,0,(10^(3.516)*F13/(10*F14)^(2.559))&gt;=0.9,1,(10^(3.516)*F13/(10*F14)^(2.559))&gt;=0.75,2,(10^(3.516)*F13/(10*F14)^(2.559))&lt;0.75,3))</f>
        <v/>
      </c>
      <c r="G16" s="217" t="str" cm="1">
        <f t="array" ref="G16">+IF(COUNTBLANK(G13:G14)&gt;0,"",_xlfn.IFS((10^(3.516)*G13/(10*G14)^(2.559))&gt;=1,0,(10^(3.516)*G13/(10*G14)^(2.559))&gt;=0.9,1,(10^(3.516)*G13/(10*G14)^(2.559))&gt;=0.75,2,(10^(3.516)*G13/(10*G14)^(2.559))&lt;0.75,3))</f>
        <v/>
      </c>
      <c r="H16" s="217" t="str" cm="1">
        <f t="array" ref="H16">+IF(COUNTBLANK(H13:H14)&gt;0,"",_xlfn.IFS((10^(3.516)*H13/(10*H14)^(2.559))&gt;=1,0,(10^(3.516)*H13/(10*H14)^(2.559))&gt;=0.9,1,(10^(3.516)*H13/(10*H14)^(2.559))&gt;=0.75,2,(10^(3.516)*H13/(10*H14)^(2.559))&lt;0.75,3))</f>
        <v/>
      </c>
      <c r="I16" s="217" t="str" cm="1">
        <f t="array" ref="I16">+IF(COUNTBLANK(I13:I14)&gt;0,"",_xlfn.IFS((10^(3.516)*I13/(10*I14)^(2.559))&gt;=1,0,(10^(3.516)*I13/(10*I14)^(2.559))&gt;=0.9,1,(10^(3.516)*I13/(10*I14)^(2.559))&gt;=0.75,2,(10^(3.516)*I13/(10*I14)^(2.559))&lt;0.75,3))</f>
        <v/>
      </c>
      <c r="J16" s="217" t="str" cm="1">
        <f t="array" ref="J16">+IF(COUNTBLANK(J13:J14)&gt;0,"",_xlfn.IFS((10^(3.516)*J13/(10*J14)^(2.559))&gt;=1,0,(10^(3.516)*J13/(10*J14)^(2.559))&gt;=0.9,1,(10^(3.516)*J13/(10*J14)^(2.559))&gt;=0.75,2,(10^(3.516)*J13/(10*J14)^(2.559))&lt;0.75,3))</f>
        <v/>
      </c>
      <c r="K16" s="217" t="str" cm="1">
        <f t="array" ref="K16">+IF(COUNTBLANK(K13:K14)&gt;0,"",_xlfn.IFS((10^(3.516)*K13/(10*K14)^(2.559))&gt;=1,0,(10^(3.516)*K13/(10*K14)^(2.559))&gt;=0.9,1,(10^(3.516)*K13/(10*K14)^(2.559))&gt;=0.75,2,(10^(3.516)*K13/(10*K14)^(2.559))&lt;0.75,3))</f>
        <v/>
      </c>
      <c r="L16" s="217" t="str" cm="1">
        <f t="array" ref="L16">+IF(COUNTBLANK(L13:L14)&gt;0,"",_xlfn.IFS((10^(3.516)*L13/(10*L14)^(2.559))&gt;=1,0,(10^(3.516)*L13/(10*L14)^(2.559))&gt;=0.9,1,(10^(3.516)*L13/(10*L14)^(2.559))&gt;=0.75,2,(10^(3.516)*L13/(10*L14)^(2.559))&lt;0.75,3))</f>
        <v/>
      </c>
      <c r="M16" s="217" t="str" cm="1">
        <f t="array" ref="M16">+IF(COUNTBLANK(M13:M14)&gt;0,"",_xlfn.IFS((10^(3.516)*M13/(10*M14)^(2.559))&gt;=1,0,(10^(3.516)*M13/(10*M14)^(2.559))&gt;=0.9,1,(10^(3.516)*M13/(10*M14)^(2.559))&gt;=0.75,2,(10^(3.516)*M13/(10*M14)^(2.559))&lt;0.75,3))</f>
        <v/>
      </c>
      <c r="N16" s="217" t="str" cm="1">
        <f t="array" ref="N16">+IF(COUNTBLANK(N13:N14)&gt;0,"",_xlfn.IFS((10^(3.516)*N13/(10*N14)^(2.559))&gt;=1,0,(10^(3.516)*N13/(10*N14)^(2.559))&gt;=0.9,1,(10^(3.516)*N13/(10*N14)^(2.559))&gt;=0.75,2,(10^(3.516)*N13/(10*N14)^(2.559))&lt;0.75,3))</f>
        <v/>
      </c>
      <c r="O16" s="217" t="str" cm="1">
        <f t="array" ref="O16">+IF(COUNTBLANK(O13:O14)&gt;0,"",_xlfn.IFS((10^(3.516)*O13/(10*O14)^(2.559))&gt;=1,0,(10^(3.516)*O13/(10*O14)^(2.559))&gt;=0.9,1,(10^(3.516)*O13/(10*O14)^(2.559))&gt;=0.75,2,(10^(3.516)*O13/(10*O14)^(2.559))&lt;0.75,3))</f>
        <v/>
      </c>
      <c r="P16" s="217" t="str" cm="1">
        <f t="array" ref="P16">+IF(COUNTBLANK(P13:P14)&gt;0,"",_xlfn.IFS((10^(3.516)*P13/(10*P14)^(2.559))&gt;=1,0,(10^(3.516)*P13/(10*P14)^(2.559))&gt;=0.9,1,(10^(3.516)*P13/(10*P14)^(2.559))&gt;=0.75,2,(10^(3.516)*P13/(10*P14)^(2.559))&lt;0.75,3))</f>
        <v/>
      </c>
      <c r="Q16" s="217" t="str" cm="1">
        <f t="array" ref="Q16">+IF(COUNTBLANK(Q13:Q14)&gt;0,"",_xlfn.IFS((10^(3.516)*Q13/(10*Q14)^(2.559))&gt;=1,0,(10^(3.516)*Q13/(10*Q14)^(2.559))&gt;=0.9,1,(10^(3.516)*Q13/(10*Q14)^(2.559))&gt;=0.75,2,(10^(3.516)*Q13/(10*Q14)^(2.559))&lt;0.75,3))</f>
        <v/>
      </c>
      <c r="R16" s="217" t="str" cm="1">
        <f t="array" ref="R16">+IF(COUNTBLANK(R13:R14)&gt;0,"",_xlfn.IFS((10^(3.516)*R13/(10*R14)^(2.559))&gt;=1,0,(10^(3.516)*R13/(10*R14)^(2.559))&gt;=0.9,1,(10^(3.516)*R13/(10*R14)^(2.559))&gt;=0.75,2,(10^(3.516)*R13/(10*R14)^(2.559))&lt;0.75,3))</f>
        <v/>
      </c>
      <c r="S16" s="217" t="str" cm="1">
        <f t="array" ref="S16">+IF(COUNTBLANK(S13:S14)&gt;0,"",_xlfn.IFS((10^(3.516)*S13/(10*S14)^(2.559))&gt;=1,0,(10^(3.516)*S13/(10*S14)^(2.559))&gt;=0.9,1,(10^(3.516)*S13/(10*S14)^(2.559))&gt;=0.75,2,(10^(3.516)*S13/(10*S14)^(2.559))&lt;0.75,3))</f>
        <v/>
      </c>
      <c r="T16" s="217" t="str" cm="1">
        <f t="array" ref="T16">+IF(COUNTBLANK(T13:T14)&gt;0,"",_xlfn.IFS((10^(3.516)*T13/(10*T14)^(2.559))&gt;=1,0,(10^(3.516)*T13/(10*T14)^(2.559))&gt;=0.9,1,(10^(3.516)*T13/(10*T14)^(2.559))&gt;=0.75,2,(10^(3.516)*T13/(10*T14)^(2.559))&lt;0.75,3))</f>
        <v/>
      </c>
      <c r="U16" s="217" t="str" cm="1">
        <f t="array" ref="U16">+IF(COUNTBLANK(U13:U14)&gt;0,"",_xlfn.IFS((10^(3.516)*U13/(10*U14)^(2.559))&gt;=1,0,(10^(3.516)*U13/(10*U14)^(2.559))&gt;=0.9,1,(10^(3.516)*U13/(10*U14)^(2.559))&gt;=0.75,2,(10^(3.516)*U13/(10*U14)^(2.559))&lt;0.75,3))</f>
        <v/>
      </c>
      <c r="V16" s="217" t="str" cm="1">
        <f t="array" ref="V16">+IF(COUNTBLANK(V13:V14)&gt;0,"",_xlfn.IFS((10^(3.516)*V13/(10*V14)^(2.559))&gt;=1,0,(10^(3.516)*V13/(10*V14)^(2.559))&gt;=0.9,1,(10^(3.516)*V13/(10*V14)^(2.559))&gt;=0.75,2,(10^(3.516)*V13/(10*V14)^(2.559))&lt;0.75,3))</f>
        <v/>
      </c>
      <c r="W16" s="217" t="str" cm="1">
        <f t="array" ref="W16">+IF(COUNTBLANK(W13:W14)&gt;0,"",_xlfn.IFS((10^(3.516)*W13/(10*W14)^(2.559))&gt;=1,0,(10^(3.516)*W13/(10*W14)^(2.559))&gt;=0.9,1,(10^(3.516)*W13/(10*W14)^(2.559))&gt;=0.75,2,(10^(3.516)*W13/(10*W14)^(2.559))&lt;0.75,3))</f>
        <v/>
      </c>
      <c r="X16" s="217" t="str" cm="1">
        <f t="array" ref="X16">+IF(COUNTBLANK(X13:X14)&gt;0,"",_xlfn.IFS((10^(3.516)*X13/(10*X14)^(2.559))&gt;=1,0,(10^(3.516)*X13/(10*X14)^(2.559))&gt;=0.9,1,(10^(3.516)*X13/(10*X14)^(2.559))&gt;=0.75,2,(10^(3.516)*X13/(10*X14)^(2.559))&lt;0.75,3))</f>
        <v/>
      </c>
      <c r="Y16" s="217" t="str" cm="1">
        <f t="array" ref="Y16">+IF(COUNTBLANK(Y13:Y14)&gt;0,"",_xlfn.IFS((10^(3.516)*Y13/(10*Y14)^(2.559))&gt;=1,0,(10^(3.516)*Y13/(10*Y14)^(2.559))&gt;=0.9,1,(10^(3.516)*Y13/(10*Y14)^(2.559))&gt;=0.75,2,(10^(3.516)*Y13/(10*Y14)^(2.559))&lt;0.75,3))</f>
        <v/>
      </c>
      <c r="Z16" s="217" t="str" cm="1">
        <f t="array" ref="Z16">+IF(COUNTBLANK(Z13:Z14)&gt;0,"",_xlfn.IFS((10^(3.516)*Z13/(10*Z14)^(2.559))&gt;=1,0,(10^(3.516)*Z13/(10*Z14)^(2.559))&gt;=0.9,1,(10^(3.516)*Z13/(10*Z14)^(2.559))&gt;=0.75,2,(10^(3.516)*Z13/(10*Z14)^(2.559))&lt;0.75,3))</f>
        <v/>
      </c>
      <c r="AA16" s="217" t="str" cm="1">
        <f t="array" ref="AA16">+IF(COUNTBLANK(AA13:AA14)&gt;0,"",_xlfn.IFS((10^(3.516)*AA13/(10*AA14)^(2.559))&gt;=1,0,(10^(3.516)*AA13/(10*AA14)^(2.559))&gt;=0.9,1,(10^(3.516)*AA13/(10*AA14)^(2.559))&gt;=0.75,2,(10^(3.516)*AA13/(10*AA14)^(2.559))&lt;0.75,3))</f>
        <v/>
      </c>
      <c r="AB16" s="217" t="str" cm="1">
        <f t="array" ref="AB16">+IF(COUNTBLANK(AB13:AB14)&gt;0,"",_xlfn.IFS((10^(3.516)*AB13/(10*AB14)^(2.559))&gt;=1,0,(10^(3.516)*AB13/(10*AB14)^(2.559))&gt;=0.9,1,(10^(3.516)*AB13/(10*AB14)^(2.559))&gt;=0.75,2,(10^(3.516)*AB13/(10*AB14)^(2.559))&lt;0.75,3))</f>
        <v/>
      </c>
      <c r="AC16" s="217" t="str" cm="1">
        <f t="array" ref="AC16">+IF(COUNTBLANK(AC13:AC14)&gt;0,"",_xlfn.IFS((10^(3.516)*AC13/(10*AC14)^(2.559))&gt;=1,0,(10^(3.516)*AC13/(10*AC14)^(2.559))&gt;=0.9,1,(10^(3.516)*AC13/(10*AC14)^(2.559))&gt;=0.75,2,(10^(3.516)*AC13/(10*AC14)^(2.559))&lt;0.75,3))</f>
        <v/>
      </c>
      <c r="AD16" s="217" t="str" cm="1">
        <f t="array" ref="AD16">+IF(COUNTBLANK(AD13:AD14)&gt;0,"",_xlfn.IFS((10^(3.516)*AD13/(10*AD14)^(2.559))&gt;=1,0,(10^(3.516)*AD13/(10*AD14)^(2.559))&gt;=0.9,1,(10^(3.516)*AD13/(10*AD14)^(2.559))&gt;=0.75,2,(10^(3.516)*AD13/(10*AD14)^(2.559))&lt;0.75,3))</f>
        <v/>
      </c>
      <c r="AE16" s="217" t="str" cm="1">
        <f t="array" ref="AE16">+IF(COUNTBLANK(AE13:AE14)&gt;0,"",_xlfn.IFS((10^(3.516)*AE13/(10*AE14)^(2.559))&gt;=1,0,(10^(3.516)*AE13/(10*AE14)^(2.559))&gt;=0.9,1,(10^(3.516)*AE13/(10*AE14)^(2.559))&gt;=0.75,2,(10^(3.516)*AE13/(10*AE14)^(2.559))&lt;0.75,3))</f>
        <v/>
      </c>
      <c r="AF16" s="217" t="str" cm="1">
        <f t="array" ref="AF16">+IF(COUNTBLANK(AF13:AF14)&gt;0,"",_xlfn.IFS((10^(3.516)*AF13/(10*AF14)^(2.559))&gt;=1,0,(10^(3.516)*AF13/(10*AF14)^(2.559))&gt;=0.9,1,(10^(3.516)*AF13/(10*AF14)^(2.559))&gt;=0.75,2,(10^(3.516)*AF13/(10*AF14)^(2.559))&lt;0.75,3))</f>
        <v/>
      </c>
      <c r="AG16" s="218" t="str" cm="1">
        <f t="array" ref="AG16">+IF(COUNTBLANK(AG13:AG14)&gt;0,"",_xlfn.IFS((10^(3.516)*AG13/(10*AG14)^(2.559))&gt;=1,0,(10^(3.516)*AG13/(10*AG14)^(2.559))&gt;=0.9,1,(10^(3.516)*AG13/(10*AG14)^(2.559))&gt;=0.75,2,(10^(3.516)*AG13/(10*AG14)^(2.559))&lt;0.75,3))</f>
        <v/>
      </c>
      <c r="AH16" s="219">
        <f t="shared" si="0"/>
        <v>0</v>
      </c>
      <c r="AI16" s="178" t="str">
        <f>IF(COUNTBLANK(D16:AG16)=30,"",IF((Beregningsgrunnlag!M95/AH16&gt;=0.25),3,IF(OR((Beregningsgrunnlag!M95/AH16&gt;=0.1),((Beregningsgrunnlag!M95+Beregningsgrunnlag!L95)/AH16&gt;=0.4)),2,IF(OR((Beregningsgrunnlag!M95&gt;0),(Beregningsgrunnlag!M95+Beregningsgrunnlag!L95)/AH16&gt;0,((Beregningsgrunnlag!J95/AH16&lt;0.6))),1,0))))</f>
        <v/>
      </c>
      <c r="AJ16" s="83"/>
    </row>
    <row r="17" spans="2:36" ht="16.5" thickBot="1">
      <c r="B17" s="81"/>
      <c r="C17" s="95" t="s">
        <v>32</v>
      </c>
      <c r="D17" s="225"/>
      <c r="E17" s="226"/>
      <c r="F17" s="226"/>
      <c r="G17" s="226"/>
      <c r="H17" s="226"/>
      <c r="I17" s="226"/>
      <c r="J17" s="226"/>
      <c r="K17" s="226"/>
      <c r="L17" s="226"/>
      <c r="M17" s="226"/>
      <c r="N17" s="226"/>
      <c r="O17" s="226"/>
      <c r="P17" s="226"/>
      <c r="Q17" s="226"/>
      <c r="R17" s="226"/>
      <c r="S17" s="226"/>
      <c r="T17" s="226"/>
      <c r="U17" s="226"/>
      <c r="V17" s="226"/>
      <c r="W17" s="226"/>
      <c r="X17" s="226"/>
      <c r="Y17" s="226"/>
      <c r="Z17" s="226"/>
      <c r="AA17" s="226"/>
      <c r="AB17" s="226"/>
      <c r="AC17" s="226"/>
      <c r="AD17" s="226"/>
      <c r="AE17" s="226"/>
      <c r="AF17" s="226"/>
      <c r="AG17" s="227"/>
      <c r="AH17" s="93"/>
      <c r="AI17" s="172"/>
      <c r="AJ17" s="83"/>
    </row>
    <row r="18" spans="2:36">
      <c r="B18" s="81"/>
      <c r="C18" s="157" t="s">
        <v>33</v>
      </c>
      <c r="D18" s="167" t="str">
        <f>+IF(ISBLANK($D$17),"",0)</f>
        <v/>
      </c>
      <c r="E18" s="92" t="str">
        <f>+IF(ISBLANK($E$17),"",0)</f>
        <v/>
      </c>
      <c r="F18" s="92" t="str">
        <f>+IF(ISBLANK($F$17),"",0)</f>
        <v/>
      </c>
      <c r="G18" s="92" t="str">
        <f>+IF(ISBLANK($G$17),"",0)</f>
        <v/>
      </c>
      <c r="H18" s="92" t="str">
        <f>+IF(ISBLANK($H$17),"",0)</f>
        <v/>
      </c>
      <c r="I18" s="92" t="str">
        <f>+IF(ISBLANK($I$17),"",0)</f>
        <v/>
      </c>
      <c r="J18" s="92" t="str">
        <f>+IF(ISBLANK($J$17),"",0)</f>
        <v/>
      </c>
      <c r="K18" s="92" t="str">
        <f>+IF(ISBLANK($K$17),"",0)</f>
        <v/>
      </c>
      <c r="L18" s="92" t="str">
        <f>+IF(ISBLANK($L$17),"",0)</f>
        <v/>
      </c>
      <c r="M18" s="92" t="str">
        <f>+IF(ISBLANK($M$17),"",0)</f>
        <v/>
      </c>
      <c r="N18" s="92" t="str">
        <f>+IF(ISBLANK($N$17),"",0)</f>
        <v/>
      </c>
      <c r="O18" s="92" t="str">
        <f>+IF(ISBLANK($O$17),"",0)</f>
        <v/>
      </c>
      <c r="P18" s="92" t="str">
        <f>+IF(ISBLANK($P$17),"",0)</f>
        <v/>
      </c>
      <c r="Q18" s="92" t="str">
        <f>+IF(ISBLANK($Q$17),"",0)</f>
        <v/>
      </c>
      <c r="R18" s="92" t="str">
        <f>+IF(ISBLANK($R$17),"",0)</f>
        <v/>
      </c>
      <c r="S18" s="92" t="str">
        <f>+IF(ISBLANK($S$17),"",0)</f>
        <v/>
      </c>
      <c r="T18" s="92" t="str">
        <f>+IF(ISBLANK($T$17),"",0)</f>
        <v/>
      </c>
      <c r="U18" s="92" t="str">
        <f>+IF(ISBLANK($U$17),"",0)</f>
        <v/>
      </c>
      <c r="V18" s="92" t="str">
        <f>+IF(ISBLANK($V$17),"",0)</f>
        <v/>
      </c>
      <c r="W18" s="92" t="str">
        <f>+IF(ISBLANK($W$17),"",0)</f>
        <v/>
      </c>
      <c r="X18" s="92" t="str">
        <f>+IF(ISBLANK($X$17),"",0)</f>
        <v/>
      </c>
      <c r="Y18" s="92" t="str">
        <f>+IF(ISBLANK($Y$17),"",0)</f>
        <v/>
      </c>
      <c r="Z18" s="92" t="str">
        <f>+IF(ISBLANK($Z$17),"",0)</f>
        <v/>
      </c>
      <c r="AA18" s="92" t="str">
        <f>+IF(ISBLANK($AA$17),"",0)</f>
        <v/>
      </c>
      <c r="AB18" s="92" t="str">
        <f>+IF(ISBLANK($AB$17),"",0)</f>
        <v/>
      </c>
      <c r="AC18" s="92" t="str">
        <f>+IF(ISBLANK($AC$17),"",0)</f>
        <v/>
      </c>
      <c r="AD18" s="92" t="str">
        <f>+IF(ISBLANK($AD$17),"",0)</f>
        <v/>
      </c>
      <c r="AE18" s="92" t="str">
        <f>+IF(ISBLANK($AE$17),"",0)</f>
        <v/>
      </c>
      <c r="AF18" s="92" t="str">
        <f>+IF(ISBLANK($AF$17),"",0)</f>
        <v/>
      </c>
      <c r="AG18" s="92" t="str">
        <f>+IF(ISBLANK($AG$17),"",0)</f>
        <v/>
      </c>
      <c r="AH18" s="160">
        <f t="shared" si="0"/>
        <v>0</v>
      </c>
      <c r="AI18" s="178" t="str">
        <f>IF(COUNTBLANK(D18:AG18)=30,"",IF((Beregningsgrunnlag!I54/AH18&gt;=0.25),3,IF(OR((Beregningsgrunnlag!I54/AH18&gt;=0.1),((Beregningsgrunnlag!I54+Beregningsgrunnlag!H54)/AH18&gt;=0.4)),2,IF(OR((Beregningsgrunnlag!I54&gt;0),(Beregningsgrunnlag!I54+Beregningsgrunnlag!H54)/AH18&gt;0,((Beregningsgrunnlag!F54/AH18&lt;0.6))),1,0))))</f>
        <v/>
      </c>
      <c r="AJ18" s="83"/>
    </row>
    <row r="19" spans="2:36">
      <c r="B19" s="81"/>
      <c r="C19" s="110" t="s">
        <v>34</v>
      </c>
      <c r="D19" s="160" t="str">
        <f t="shared" ref="D19:D26" si="1">+IF(ISBLANK($D$17),"",0)</f>
        <v/>
      </c>
      <c r="E19" s="99" t="str">
        <f t="shared" ref="E19:E26" si="2">+IF(ISBLANK($E$17),"",0)</f>
        <v/>
      </c>
      <c r="F19" s="99" t="str">
        <f t="shared" ref="F19:F26" si="3">+IF(ISBLANK($F$17),"",0)</f>
        <v/>
      </c>
      <c r="G19" s="99" t="str">
        <f t="shared" ref="G19:G26" si="4">+IF(ISBLANK($G$17),"",0)</f>
        <v/>
      </c>
      <c r="H19" s="99" t="str">
        <f t="shared" ref="H19:H26" si="5">+IF(ISBLANK($H$17),"",0)</f>
        <v/>
      </c>
      <c r="I19" s="99" t="str">
        <f t="shared" ref="I19:I26" si="6">+IF(ISBLANK($I$17),"",0)</f>
        <v/>
      </c>
      <c r="J19" s="99" t="str">
        <f t="shared" ref="J19:J26" si="7">+IF(ISBLANK($J$17),"",0)</f>
        <v/>
      </c>
      <c r="K19" s="99" t="str">
        <f t="shared" ref="K19:K26" si="8">+IF(ISBLANK($K$17),"",0)</f>
        <v/>
      </c>
      <c r="L19" s="99" t="str">
        <f t="shared" ref="L19:L26" si="9">+IF(ISBLANK($L$17),"",0)</f>
        <v/>
      </c>
      <c r="M19" s="99" t="str">
        <f t="shared" ref="M19:M26" si="10">+IF(ISBLANK($M$17),"",0)</f>
        <v/>
      </c>
      <c r="N19" s="99" t="str">
        <f t="shared" ref="N19:N26" si="11">+IF(ISBLANK($N$17),"",0)</f>
        <v/>
      </c>
      <c r="O19" s="99" t="str">
        <f t="shared" ref="O19:O26" si="12">+IF(ISBLANK($O$17),"",0)</f>
        <v/>
      </c>
      <c r="P19" s="99" t="str">
        <f t="shared" ref="P19:P26" si="13">+IF(ISBLANK($P$17),"",0)</f>
        <v/>
      </c>
      <c r="Q19" s="99" t="str">
        <f t="shared" ref="Q19:Q26" si="14">+IF(ISBLANK($Q$17),"",0)</f>
        <v/>
      </c>
      <c r="R19" s="99" t="str">
        <f t="shared" ref="R19:R26" si="15">+IF(ISBLANK($R$17),"",0)</f>
        <v/>
      </c>
      <c r="S19" s="99" t="str">
        <f t="shared" ref="S19:S26" si="16">+IF(ISBLANK($S$17),"",0)</f>
        <v/>
      </c>
      <c r="T19" s="99" t="str">
        <f t="shared" ref="T19:T26" si="17">+IF(ISBLANK($T$17),"",0)</f>
        <v/>
      </c>
      <c r="U19" s="99" t="str">
        <f t="shared" ref="U19:U26" si="18">+IF(ISBLANK($U$17),"",0)</f>
        <v/>
      </c>
      <c r="V19" s="99" t="str">
        <f t="shared" ref="V19:V26" si="19">+IF(ISBLANK($V$17),"",0)</f>
        <v/>
      </c>
      <c r="W19" s="99" t="str">
        <f t="shared" ref="W19:W26" si="20">+IF(ISBLANK($W$17),"",0)</f>
        <v/>
      </c>
      <c r="X19" s="99" t="str">
        <f t="shared" ref="X19:X26" si="21">+IF(ISBLANK($X$17),"",0)</f>
        <v/>
      </c>
      <c r="Y19" s="99" t="str">
        <f t="shared" ref="Y19:Y26" si="22">+IF(ISBLANK($Y$17),"",0)</f>
        <v/>
      </c>
      <c r="Z19" s="99" t="str">
        <f t="shared" ref="Z19:Z26" si="23">+IF(ISBLANK($Z$17),"",0)</f>
        <v/>
      </c>
      <c r="AA19" s="99" t="str">
        <f t="shared" ref="AA19:AA26" si="24">+IF(ISBLANK($AA$17),"",0)</f>
        <v/>
      </c>
      <c r="AB19" s="99" t="str">
        <f t="shared" ref="AB19:AB26" si="25">+IF(ISBLANK($AB$17),"",0)</f>
        <v/>
      </c>
      <c r="AC19" s="99" t="str">
        <f t="shared" ref="AC19:AC26" si="26">+IF(ISBLANK($AC$17),"",0)</f>
        <v/>
      </c>
      <c r="AD19" s="99" t="str">
        <f t="shared" ref="AD19:AD26" si="27">+IF(ISBLANK($AD$17),"",0)</f>
        <v/>
      </c>
      <c r="AE19" s="99" t="str">
        <f t="shared" ref="AE19:AE26" si="28">+IF(ISBLANK($AE$17),"",0)</f>
        <v/>
      </c>
      <c r="AF19" s="99" t="str">
        <f t="shared" ref="AF19:AF26" si="29">+IF(ISBLANK($AF$17),"",0)</f>
        <v/>
      </c>
      <c r="AG19" s="99" t="str">
        <f t="shared" ref="AG19:AG26" si="30">+IF(ISBLANK($AG$17),"",0)</f>
        <v/>
      </c>
      <c r="AH19" s="160">
        <f t="shared" si="0"/>
        <v>0</v>
      </c>
      <c r="AI19" s="181" t="str">
        <f>IF(COUNTBLANK(D19:AG19)=30,"",IF((Beregningsgrunnlag!M54/AH19&gt;=0.25),3,IF(OR((Beregningsgrunnlag!M54/AH19&gt;=0.1),((Beregningsgrunnlag!M54+Beregningsgrunnlag!L54)/AH19&gt;=0.4)),2,IF(OR((Beregningsgrunnlag!M54&gt;0),(Beregningsgrunnlag!M54+Beregningsgrunnlag!L54)/AH19&gt;0,((Beregningsgrunnlag!J54/AH19&lt;0.6))),1,0))))</f>
        <v/>
      </c>
      <c r="AJ19" s="83"/>
    </row>
    <row r="20" spans="2:36">
      <c r="B20" s="81"/>
      <c r="C20" s="110" t="s">
        <v>35</v>
      </c>
      <c r="D20" s="160" t="str">
        <f t="shared" si="1"/>
        <v/>
      </c>
      <c r="E20" s="99" t="str">
        <f t="shared" si="2"/>
        <v/>
      </c>
      <c r="F20" s="99" t="str">
        <f t="shared" si="3"/>
        <v/>
      </c>
      <c r="G20" s="99" t="str">
        <f t="shared" si="4"/>
        <v/>
      </c>
      <c r="H20" s="99" t="str">
        <f t="shared" si="5"/>
        <v/>
      </c>
      <c r="I20" s="99" t="str">
        <f t="shared" si="6"/>
        <v/>
      </c>
      <c r="J20" s="99" t="str">
        <f t="shared" si="7"/>
        <v/>
      </c>
      <c r="K20" s="99" t="str">
        <f t="shared" si="8"/>
        <v/>
      </c>
      <c r="L20" s="99" t="str">
        <f t="shared" si="9"/>
        <v/>
      </c>
      <c r="M20" s="99" t="str">
        <f t="shared" si="10"/>
        <v/>
      </c>
      <c r="N20" s="99" t="str">
        <f t="shared" si="11"/>
        <v/>
      </c>
      <c r="O20" s="99" t="str">
        <f t="shared" si="12"/>
        <v/>
      </c>
      <c r="P20" s="99" t="str">
        <f t="shared" si="13"/>
        <v/>
      </c>
      <c r="Q20" s="99" t="str">
        <f t="shared" si="14"/>
        <v/>
      </c>
      <c r="R20" s="99" t="str">
        <f t="shared" si="15"/>
        <v/>
      </c>
      <c r="S20" s="99" t="str">
        <f t="shared" si="16"/>
        <v/>
      </c>
      <c r="T20" s="99" t="str">
        <f t="shared" si="17"/>
        <v/>
      </c>
      <c r="U20" s="99" t="str">
        <f t="shared" si="18"/>
        <v/>
      </c>
      <c r="V20" s="99" t="str">
        <f t="shared" si="19"/>
        <v/>
      </c>
      <c r="W20" s="99" t="str">
        <f t="shared" si="20"/>
        <v/>
      </c>
      <c r="X20" s="99" t="str">
        <f t="shared" si="21"/>
        <v/>
      </c>
      <c r="Y20" s="99" t="str">
        <f t="shared" si="22"/>
        <v/>
      </c>
      <c r="Z20" s="99" t="str">
        <f t="shared" si="23"/>
        <v/>
      </c>
      <c r="AA20" s="99" t="str">
        <f t="shared" si="24"/>
        <v/>
      </c>
      <c r="AB20" s="99" t="str">
        <f t="shared" si="25"/>
        <v/>
      </c>
      <c r="AC20" s="99" t="str">
        <f t="shared" si="26"/>
        <v/>
      </c>
      <c r="AD20" s="99" t="str">
        <f t="shared" si="27"/>
        <v/>
      </c>
      <c r="AE20" s="99" t="str">
        <f t="shared" si="28"/>
        <v/>
      </c>
      <c r="AF20" s="99" t="str">
        <f t="shared" si="29"/>
        <v/>
      </c>
      <c r="AG20" s="99" t="str">
        <f t="shared" si="30"/>
        <v/>
      </c>
      <c r="AH20" s="160">
        <f t="shared" si="0"/>
        <v>0</v>
      </c>
      <c r="AI20" s="181" t="str">
        <f>IF(COUNTBLANK(D20:AG20)=30,"",IF((Beregningsgrunnlag!I74/AH20&gt;=0.25),3,IF(OR((Beregningsgrunnlag!I74/AH20&gt;=0.1),((Beregningsgrunnlag!I74+Beregningsgrunnlag!H74)/AH20&gt;=0.4)),2,IF(OR((Beregningsgrunnlag!I74&gt;0),(Beregningsgrunnlag!I74+Beregningsgrunnlag!H74)/AH20&gt;0,((Beregningsgrunnlag!F74/AH20&lt;0.6))),1,0))))</f>
        <v/>
      </c>
      <c r="AJ20" s="83"/>
    </row>
    <row r="21" spans="2:36">
      <c r="B21" s="81"/>
      <c r="C21" s="110" t="s">
        <v>36</v>
      </c>
      <c r="D21" s="160" t="str">
        <f t="shared" si="1"/>
        <v/>
      </c>
      <c r="E21" s="99" t="str">
        <f t="shared" si="2"/>
        <v/>
      </c>
      <c r="F21" s="99" t="str">
        <f t="shared" si="3"/>
        <v/>
      </c>
      <c r="G21" s="99" t="str">
        <f t="shared" si="4"/>
        <v/>
      </c>
      <c r="H21" s="99" t="str">
        <f t="shared" si="5"/>
        <v/>
      </c>
      <c r="I21" s="99" t="str">
        <f t="shared" si="6"/>
        <v/>
      </c>
      <c r="J21" s="99" t="str">
        <f t="shared" si="7"/>
        <v/>
      </c>
      <c r="K21" s="99" t="str">
        <f t="shared" si="8"/>
        <v/>
      </c>
      <c r="L21" s="99" t="str">
        <f t="shared" si="9"/>
        <v/>
      </c>
      <c r="M21" s="99" t="str">
        <f t="shared" si="10"/>
        <v/>
      </c>
      <c r="N21" s="99" t="str">
        <f t="shared" si="11"/>
        <v/>
      </c>
      <c r="O21" s="99" t="str">
        <f t="shared" si="12"/>
        <v/>
      </c>
      <c r="P21" s="99" t="str">
        <f t="shared" si="13"/>
        <v/>
      </c>
      <c r="Q21" s="99" t="str">
        <f t="shared" si="14"/>
        <v/>
      </c>
      <c r="R21" s="99" t="str">
        <f t="shared" si="15"/>
        <v/>
      </c>
      <c r="S21" s="99" t="str">
        <f t="shared" si="16"/>
        <v/>
      </c>
      <c r="T21" s="99" t="str">
        <f t="shared" si="17"/>
        <v/>
      </c>
      <c r="U21" s="99" t="str">
        <f t="shared" si="18"/>
        <v/>
      </c>
      <c r="V21" s="99" t="str">
        <f t="shared" si="19"/>
        <v/>
      </c>
      <c r="W21" s="99" t="str">
        <f t="shared" si="20"/>
        <v/>
      </c>
      <c r="X21" s="99" t="str">
        <f t="shared" si="21"/>
        <v/>
      </c>
      <c r="Y21" s="99" t="str">
        <f t="shared" si="22"/>
        <v/>
      </c>
      <c r="Z21" s="99" t="str">
        <f t="shared" si="23"/>
        <v/>
      </c>
      <c r="AA21" s="99" t="str">
        <f t="shared" si="24"/>
        <v/>
      </c>
      <c r="AB21" s="99" t="str">
        <f t="shared" si="25"/>
        <v/>
      </c>
      <c r="AC21" s="99" t="str">
        <f t="shared" si="26"/>
        <v/>
      </c>
      <c r="AD21" s="99" t="str">
        <f t="shared" si="27"/>
        <v/>
      </c>
      <c r="AE21" s="99" t="str">
        <f t="shared" si="28"/>
        <v/>
      </c>
      <c r="AF21" s="99" t="str">
        <f t="shared" si="29"/>
        <v/>
      </c>
      <c r="AG21" s="99" t="str">
        <f t="shared" si="30"/>
        <v/>
      </c>
      <c r="AH21" s="160">
        <f t="shared" si="0"/>
        <v>0</v>
      </c>
      <c r="AI21" s="181" t="str">
        <f>IF(COUNTBLANK(D21:AG21)=30,"",IF((Beregningsgrunnlag!M74/AH21&gt;=0.25),3,IF(OR((Beregningsgrunnlag!M74/AH21&gt;=0.1),((Beregningsgrunnlag!M74+Beregningsgrunnlag!L74)/AH21&gt;=0.4)),2,IF(OR((Beregningsgrunnlag!M74&gt;0),(Beregningsgrunnlag!M74+Beregningsgrunnlag!L74)/AH21&gt;0,((Beregningsgrunnlag!J74/AH21&lt;0.6))),1,0))))</f>
        <v/>
      </c>
      <c r="AJ21" s="83"/>
    </row>
    <row r="22" spans="2:36">
      <c r="B22" s="81"/>
      <c r="C22" s="110" t="s">
        <v>37</v>
      </c>
      <c r="D22" s="160" t="str">
        <f t="shared" si="1"/>
        <v/>
      </c>
      <c r="E22" s="99" t="str">
        <f t="shared" si="2"/>
        <v/>
      </c>
      <c r="F22" s="99" t="str">
        <f t="shared" si="3"/>
        <v/>
      </c>
      <c r="G22" s="99" t="str">
        <f t="shared" si="4"/>
        <v/>
      </c>
      <c r="H22" s="99" t="str">
        <f t="shared" si="5"/>
        <v/>
      </c>
      <c r="I22" s="99" t="str">
        <f t="shared" si="6"/>
        <v/>
      </c>
      <c r="J22" s="99" t="str">
        <f t="shared" si="7"/>
        <v/>
      </c>
      <c r="K22" s="99" t="str">
        <f t="shared" si="8"/>
        <v/>
      </c>
      <c r="L22" s="99" t="str">
        <f t="shared" si="9"/>
        <v/>
      </c>
      <c r="M22" s="99" t="str">
        <f t="shared" si="10"/>
        <v/>
      </c>
      <c r="N22" s="99" t="str">
        <f t="shared" si="11"/>
        <v/>
      </c>
      <c r="O22" s="99" t="str">
        <f t="shared" si="12"/>
        <v/>
      </c>
      <c r="P22" s="99" t="str">
        <f t="shared" si="13"/>
        <v/>
      </c>
      <c r="Q22" s="99" t="str">
        <f t="shared" si="14"/>
        <v/>
      </c>
      <c r="R22" s="99" t="str">
        <f t="shared" si="15"/>
        <v/>
      </c>
      <c r="S22" s="99" t="str">
        <f t="shared" si="16"/>
        <v/>
      </c>
      <c r="T22" s="99" t="str">
        <f t="shared" si="17"/>
        <v/>
      </c>
      <c r="U22" s="99" t="str">
        <f t="shared" si="18"/>
        <v/>
      </c>
      <c r="V22" s="99" t="str">
        <f t="shared" si="19"/>
        <v/>
      </c>
      <c r="W22" s="99" t="str">
        <f t="shared" si="20"/>
        <v/>
      </c>
      <c r="X22" s="99" t="str">
        <f t="shared" si="21"/>
        <v/>
      </c>
      <c r="Y22" s="99" t="str">
        <f t="shared" si="22"/>
        <v/>
      </c>
      <c r="Z22" s="99" t="str">
        <f t="shared" si="23"/>
        <v/>
      </c>
      <c r="AA22" s="99" t="str">
        <f t="shared" si="24"/>
        <v/>
      </c>
      <c r="AB22" s="99" t="str">
        <f t="shared" si="25"/>
        <v/>
      </c>
      <c r="AC22" s="99" t="str">
        <f t="shared" si="26"/>
        <v/>
      </c>
      <c r="AD22" s="99" t="str">
        <f t="shared" si="27"/>
        <v/>
      </c>
      <c r="AE22" s="99" t="str">
        <f t="shared" si="28"/>
        <v/>
      </c>
      <c r="AF22" s="99" t="str">
        <f t="shared" si="29"/>
        <v/>
      </c>
      <c r="AG22" s="99" t="str">
        <f t="shared" si="30"/>
        <v/>
      </c>
      <c r="AH22" s="160">
        <f t="shared" si="0"/>
        <v>0</v>
      </c>
      <c r="AI22" s="181" t="str">
        <f>IF(COUNTBLANK(D22:AG22)=30,"",IF((Beregningsgrunnlag!I95/AH22&gt;=0.25),3,IF(OR((Beregningsgrunnlag!I95/AH22&gt;=0.1),((Beregningsgrunnlag!I95+Beregningsgrunnlag!H95)/AH22&gt;=0.4)),2,IF(OR((Beregningsgrunnlag!I95&gt;0),(Beregningsgrunnlag!I95+Beregningsgrunnlag!H95)/AH22&gt;0,((Beregningsgrunnlag!F95/AH22&lt;0.6))),1,0))))</f>
        <v/>
      </c>
      <c r="AJ22" s="83"/>
    </row>
    <row r="23" spans="2:36">
      <c r="B23" s="81"/>
      <c r="C23" s="110" t="s">
        <v>38</v>
      </c>
      <c r="D23" s="160" t="str">
        <f t="shared" si="1"/>
        <v/>
      </c>
      <c r="E23" s="99" t="str">
        <f t="shared" si="2"/>
        <v/>
      </c>
      <c r="F23" s="99" t="str">
        <f t="shared" si="3"/>
        <v/>
      </c>
      <c r="G23" s="99" t="str">
        <f t="shared" si="4"/>
        <v/>
      </c>
      <c r="H23" s="99" t="str">
        <f t="shared" si="5"/>
        <v/>
      </c>
      <c r="I23" s="99" t="str">
        <f t="shared" si="6"/>
        <v/>
      </c>
      <c r="J23" s="99" t="str">
        <f t="shared" si="7"/>
        <v/>
      </c>
      <c r="K23" s="99" t="str">
        <f t="shared" si="8"/>
        <v/>
      </c>
      <c r="L23" s="99" t="str">
        <f t="shared" si="9"/>
        <v/>
      </c>
      <c r="M23" s="99" t="str">
        <f t="shared" si="10"/>
        <v/>
      </c>
      <c r="N23" s="99" t="str">
        <f t="shared" si="11"/>
        <v/>
      </c>
      <c r="O23" s="99" t="str">
        <f t="shared" si="12"/>
        <v/>
      </c>
      <c r="P23" s="99" t="str">
        <f t="shared" si="13"/>
        <v/>
      </c>
      <c r="Q23" s="99" t="str">
        <f t="shared" si="14"/>
        <v/>
      </c>
      <c r="R23" s="99" t="str">
        <f t="shared" si="15"/>
        <v/>
      </c>
      <c r="S23" s="99" t="str">
        <f t="shared" si="16"/>
        <v/>
      </c>
      <c r="T23" s="99" t="str">
        <f t="shared" si="17"/>
        <v/>
      </c>
      <c r="U23" s="99" t="str">
        <f t="shared" si="18"/>
        <v/>
      </c>
      <c r="V23" s="99" t="str">
        <f t="shared" si="19"/>
        <v/>
      </c>
      <c r="W23" s="99" t="str">
        <f t="shared" si="20"/>
        <v/>
      </c>
      <c r="X23" s="99" t="str">
        <f t="shared" si="21"/>
        <v/>
      </c>
      <c r="Y23" s="99" t="str">
        <f t="shared" si="22"/>
        <v/>
      </c>
      <c r="Z23" s="99" t="str">
        <f t="shared" si="23"/>
        <v/>
      </c>
      <c r="AA23" s="99" t="str">
        <f t="shared" si="24"/>
        <v/>
      </c>
      <c r="AB23" s="99" t="str">
        <f t="shared" si="25"/>
        <v/>
      </c>
      <c r="AC23" s="99" t="str">
        <f t="shared" si="26"/>
        <v/>
      </c>
      <c r="AD23" s="99" t="str">
        <f t="shared" si="27"/>
        <v/>
      </c>
      <c r="AE23" s="99" t="str">
        <f t="shared" si="28"/>
        <v/>
      </c>
      <c r="AF23" s="99" t="str">
        <f t="shared" si="29"/>
        <v/>
      </c>
      <c r="AG23" s="99" t="str">
        <f t="shared" si="30"/>
        <v/>
      </c>
      <c r="AH23" s="160">
        <f t="shared" si="0"/>
        <v>0</v>
      </c>
      <c r="AI23" s="181" t="str">
        <f>IF(COUNTBLANK(D23:AG23)=30,"",IF((Beregningsgrunnlag!M115/AH23&gt;=0.25),3,IF(OR((Beregningsgrunnlag!M115/AH23&gt;=0.1),((Beregningsgrunnlag!M115+Beregningsgrunnlag!L115)/AH23&gt;=0.4)),2,IF(OR((Beregningsgrunnlag!M115&gt;0),(Beregningsgrunnlag!M115+Beregningsgrunnlag!L115)/AH23&gt;0,((Beregningsgrunnlag!J115/AH23&lt;0.6))),1,0))))</f>
        <v/>
      </c>
      <c r="AJ23" s="83"/>
    </row>
    <row r="24" spans="2:36">
      <c r="B24" s="81"/>
      <c r="C24" s="110" t="s">
        <v>39</v>
      </c>
      <c r="D24" s="160" t="str">
        <f t="shared" si="1"/>
        <v/>
      </c>
      <c r="E24" s="99" t="str">
        <f t="shared" si="2"/>
        <v/>
      </c>
      <c r="F24" s="99" t="str">
        <f t="shared" si="3"/>
        <v/>
      </c>
      <c r="G24" s="99" t="str">
        <f t="shared" si="4"/>
        <v/>
      </c>
      <c r="H24" s="99" t="str">
        <f t="shared" si="5"/>
        <v/>
      </c>
      <c r="I24" s="99" t="str">
        <f t="shared" si="6"/>
        <v/>
      </c>
      <c r="J24" s="99" t="str">
        <f t="shared" si="7"/>
        <v/>
      </c>
      <c r="K24" s="99" t="str">
        <f t="shared" si="8"/>
        <v/>
      </c>
      <c r="L24" s="99" t="str">
        <f t="shared" si="9"/>
        <v/>
      </c>
      <c r="M24" s="99" t="str">
        <f t="shared" si="10"/>
        <v/>
      </c>
      <c r="N24" s="99" t="str">
        <f t="shared" si="11"/>
        <v/>
      </c>
      <c r="O24" s="99" t="str">
        <f t="shared" si="12"/>
        <v/>
      </c>
      <c r="P24" s="99" t="str">
        <f t="shared" si="13"/>
        <v/>
      </c>
      <c r="Q24" s="99" t="str">
        <f t="shared" si="14"/>
        <v/>
      </c>
      <c r="R24" s="99" t="str">
        <f t="shared" si="15"/>
        <v/>
      </c>
      <c r="S24" s="99" t="str">
        <f t="shared" si="16"/>
        <v/>
      </c>
      <c r="T24" s="99" t="str">
        <f t="shared" si="17"/>
        <v/>
      </c>
      <c r="U24" s="99" t="str">
        <f t="shared" si="18"/>
        <v/>
      </c>
      <c r="V24" s="99" t="str">
        <f t="shared" si="19"/>
        <v/>
      </c>
      <c r="W24" s="99" t="str">
        <f t="shared" si="20"/>
        <v/>
      </c>
      <c r="X24" s="99" t="str">
        <f t="shared" si="21"/>
        <v/>
      </c>
      <c r="Y24" s="99" t="str">
        <f t="shared" si="22"/>
        <v/>
      </c>
      <c r="Z24" s="99" t="str">
        <f t="shared" si="23"/>
        <v/>
      </c>
      <c r="AA24" s="99" t="str">
        <f t="shared" si="24"/>
        <v/>
      </c>
      <c r="AB24" s="99" t="str">
        <f t="shared" si="25"/>
        <v/>
      </c>
      <c r="AC24" s="99" t="str">
        <f t="shared" si="26"/>
        <v/>
      </c>
      <c r="AD24" s="99" t="str">
        <f t="shared" si="27"/>
        <v/>
      </c>
      <c r="AE24" s="99" t="str">
        <f t="shared" si="28"/>
        <v/>
      </c>
      <c r="AF24" s="99" t="str">
        <f t="shared" si="29"/>
        <v/>
      </c>
      <c r="AG24" s="99" t="str">
        <f t="shared" si="30"/>
        <v/>
      </c>
      <c r="AH24" s="160">
        <f t="shared" si="0"/>
        <v>0</v>
      </c>
      <c r="AI24" s="181" t="str">
        <f>IF(COUNTBLANK(D24:AG24)=30,"",IF((Beregningsgrunnlag!I115/AH24&gt;=0.25),3,IF(OR((Beregningsgrunnlag!I115/AH24&gt;=0.1),((Beregningsgrunnlag!I115+Beregningsgrunnlag!H115)/AH24&gt;=0.4)),2,IF(OR((Beregningsgrunnlag!I115&gt;0),(Beregningsgrunnlag!I115+Beregningsgrunnlag!H115)/AH24&gt;0,((Beregningsgrunnlag!F115/AH24&lt;0.6))),1,0))))</f>
        <v/>
      </c>
      <c r="AJ24" s="83"/>
    </row>
    <row r="25" spans="2:36">
      <c r="B25" s="81"/>
      <c r="C25" s="110" t="s">
        <v>40</v>
      </c>
      <c r="D25" s="160" t="str">
        <f t="shared" si="1"/>
        <v/>
      </c>
      <c r="E25" s="99" t="str">
        <f t="shared" si="2"/>
        <v/>
      </c>
      <c r="F25" s="99" t="str">
        <f t="shared" si="3"/>
        <v/>
      </c>
      <c r="G25" s="99" t="str">
        <f t="shared" si="4"/>
        <v/>
      </c>
      <c r="H25" s="99" t="str">
        <f t="shared" si="5"/>
        <v/>
      </c>
      <c r="I25" s="99" t="str">
        <f t="shared" si="6"/>
        <v/>
      </c>
      <c r="J25" s="99" t="str">
        <f t="shared" si="7"/>
        <v/>
      </c>
      <c r="K25" s="99" t="str">
        <f t="shared" si="8"/>
        <v/>
      </c>
      <c r="L25" s="99" t="str">
        <f t="shared" si="9"/>
        <v/>
      </c>
      <c r="M25" s="99" t="str">
        <f t="shared" si="10"/>
        <v/>
      </c>
      <c r="N25" s="99" t="str">
        <f t="shared" si="11"/>
        <v/>
      </c>
      <c r="O25" s="99" t="str">
        <f t="shared" si="12"/>
        <v/>
      </c>
      <c r="P25" s="99" t="str">
        <f t="shared" si="13"/>
        <v/>
      </c>
      <c r="Q25" s="99" t="str">
        <f t="shared" si="14"/>
        <v/>
      </c>
      <c r="R25" s="99" t="str">
        <f t="shared" si="15"/>
        <v/>
      </c>
      <c r="S25" s="99" t="str">
        <f t="shared" si="16"/>
        <v/>
      </c>
      <c r="T25" s="99" t="str">
        <f t="shared" si="17"/>
        <v/>
      </c>
      <c r="U25" s="99" t="str">
        <f t="shared" si="18"/>
        <v/>
      </c>
      <c r="V25" s="99" t="str">
        <f t="shared" si="19"/>
        <v/>
      </c>
      <c r="W25" s="99" t="str">
        <f t="shared" si="20"/>
        <v/>
      </c>
      <c r="X25" s="99" t="str">
        <f t="shared" si="21"/>
        <v/>
      </c>
      <c r="Y25" s="99" t="str">
        <f t="shared" si="22"/>
        <v/>
      </c>
      <c r="Z25" s="99" t="str">
        <f t="shared" si="23"/>
        <v/>
      </c>
      <c r="AA25" s="99" t="str">
        <f t="shared" si="24"/>
        <v/>
      </c>
      <c r="AB25" s="99" t="str">
        <f t="shared" si="25"/>
        <v/>
      </c>
      <c r="AC25" s="99" t="str">
        <f t="shared" si="26"/>
        <v/>
      </c>
      <c r="AD25" s="99" t="str">
        <f t="shared" si="27"/>
        <v/>
      </c>
      <c r="AE25" s="99" t="str">
        <f t="shared" si="28"/>
        <v/>
      </c>
      <c r="AF25" s="99" t="str">
        <f t="shared" si="29"/>
        <v/>
      </c>
      <c r="AG25" s="99" t="str">
        <f t="shared" si="30"/>
        <v/>
      </c>
      <c r="AH25" s="160">
        <f t="shared" si="0"/>
        <v>0</v>
      </c>
      <c r="AI25" s="181" t="str">
        <f>IF(COUNTBLANK(D25:AG25)=30,"",IF((Beregningsgrunnlag!M135/AH25&gt;=0.25),3,IF(OR((Beregningsgrunnlag!M135/AH25&gt;=0.1),((Beregningsgrunnlag!M135+Beregningsgrunnlag!L135)/AH25&gt;=0.4)),2,IF(OR((Beregningsgrunnlag!M135&gt;0),(Beregningsgrunnlag!M135+Beregningsgrunnlag!L135)/AH25&gt;0,((Beregningsgrunnlag!J135/AH25&lt;0.6))),1,0))))</f>
        <v/>
      </c>
      <c r="AJ25" s="83"/>
    </row>
    <row r="26" spans="2:36" ht="16.5" thickBot="1">
      <c r="B26" s="81"/>
      <c r="C26" s="105" t="s">
        <v>41</v>
      </c>
      <c r="D26" s="161" t="str">
        <f t="shared" si="1"/>
        <v/>
      </c>
      <c r="E26" s="123" t="str">
        <f t="shared" si="2"/>
        <v/>
      </c>
      <c r="F26" s="123" t="str">
        <f t="shared" si="3"/>
        <v/>
      </c>
      <c r="G26" s="123" t="str">
        <f t="shared" si="4"/>
        <v/>
      </c>
      <c r="H26" s="123" t="str">
        <f t="shared" si="5"/>
        <v/>
      </c>
      <c r="I26" s="123" t="str">
        <f t="shared" si="6"/>
        <v/>
      </c>
      <c r="J26" s="123" t="str">
        <f t="shared" si="7"/>
        <v/>
      </c>
      <c r="K26" s="123" t="str">
        <f t="shared" si="8"/>
        <v/>
      </c>
      <c r="L26" s="123" t="str">
        <f t="shared" si="9"/>
        <v/>
      </c>
      <c r="M26" s="123" t="str">
        <f t="shared" si="10"/>
        <v/>
      </c>
      <c r="N26" s="123" t="str">
        <f t="shared" si="11"/>
        <v/>
      </c>
      <c r="O26" s="123" t="str">
        <f t="shared" si="12"/>
        <v/>
      </c>
      <c r="P26" s="123" t="str">
        <f t="shared" si="13"/>
        <v/>
      </c>
      <c r="Q26" s="123" t="str">
        <f t="shared" si="14"/>
        <v/>
      </c>
      <c r="R26" s="123" t="str">
        <f t="shared" si="15"/>
        <v/>
      </c>
      <c r="S26" s="123" t="str">
        <f t="shared" si="16"/>
        <v/>
      </c>
      <c r="T26" s="123" t="str">
        <f t="shared" si="17"/>
        <v/>
      </c>
      <c r="U26" s="123" t="str">
        <f t="shared" si="18"/>
        <v/>
      </c>
      <c r="V26" s="123" t="str">
        <f t="shared" si="19"/>
        <v/>
      </c>
      <c r="W26" s="123" t="str">
        <f t="shared" si="20"/>
        <v/>
      </c>
      <c r="X26" s="123" t="str">
        <f t="shared" si="21"/>
        <v/>
      </c>
      <c r="Y26" s="123" t="str">
        <f t="shared" si="22"/>
        <v/>
      </c>
      <c r="Z26" s="123" t="str">
        <f t="shared" si="23"/>
        <v/>
      </c>
      <c r="AA26" s="123" t="str">
        <f t="shared" si="24"/>
        <v/>
      </c>
      <c r="AB26" s="123" t="str">
        <f t="shared" si="25"/>
        <v/>
      </c>
      <c r="AC26" s="123" t="str">
        <f t="shared" si="26"/>
        <v/>
      </c>
      <c r="AD26" s="123" t="str">
        <f t="shared" si="27"/>
        <v/>
      </c>
      <c r="AE26" s="123" t="str">
        <f t="shared" si="28"/>
        <v/>
      </c>
      <c r="AF26" s="123" t="str">
        <f t="shared" si="29"/>
        <v/>
      </c>
      <c r="AG26" s="123" t="str">
        <f t="shared" si="30"/>
        <v/>
      </c>
      <c r="AH26" s="161">
        <f t="shared" si="0"/>
        <v>0</v>
      </c>
      <c r="AI26" s="203" t="str">
        <f>IF(COUNTBLANK(D26:AG26)=30,"",IF((Beregningsgrunnlag!I135/AH26&gt;=0.25),3,IF(OR((Beregningsgrunnlag!I135/AH26&gt;=0.1),((Beregningsgrunnlag!I135+Beregningsgrunnlag!H135)/AH26&gt;=0.4)),2,IF(OR((Beregningsgrunnlag!I135&gt;0),(Beregningsgrunnlag!I135+Beregningsgrunnlag!H135)/AH26&gt;0,((Beregningsgrunnlag!F135/AH26&lt;0.6))),1,0))))</f>
        <v/>
      </c>
      <c r="AJ26" s="83"/>
    </row>
    <row r="27" spans="2:36">
      <c r="B27" s="81"/>
      <c r="C27" s="223" t="s">
        <v>42</v>
      </c>
      <c r="D27" s="206" t="str">
        <f>+IF(COUNTBLANK(D20:D26)&gt;4,"",((IF(COUNTBLANK(D16)=0,D16^2,0)+(D18)^2+0.5*(D19)^2+D20^2+D21^2+2*D22^2+D23^2+D24^2+D25^2+D26^2)/(9*(10-COUNTBLANK(D16)-COUNTBLANK(D18)-COUNTBLANK(D20:D26)-COUNTBLANK(D22)+0.5*(1-COUNTBLANK(D19))))*100))</f>
        <v/>
      </c>
      <c r="E27" s="206" t="str">
        <f t="shared" ref="E27:AG27" si="31">+IF(COUNTBLANK(E20:E26)&gt;4,"",((IF(COUNTBLANK(E16)=0,E16^2,0)+(E18)^2+0.5*(E19)^2+E20^2+E21^2+2*E22^2+E23^2+E24^2+E25^2+E26^2)/(9*(10-COUNTBLANK(E16)-COUNTBLANK(E18)-COUNTBLANK(E20:E26)-COUNTBLANK(E22)+0.5*(1-COUNTBLANK(E19))))*100))</f>
        <v/>
      </c>
      <c r="F27" s="206" t="str">
        <f t="shared" si="31"/>
        <v/>
      </c>
      <c r="G27" s="206" t="str">
        <f t="shared" si="31"/>
        <v/>
      </c>
      <c r="H27" s="206" t="str">
        <f t="shared" si="31"/>
        <v/>
      </c>
      <c r="I27" s="206" t="str">
        <f t="shared" si="31"/>
        <v/>
      </c>
      <c r="J27" s="206" t="str">
        <f t="shared" si="31"/>
        <v/>
      </c>
      <c r="K27" s="206" t="str">
        <f t="shared" si="31"/>
        <v/>
      </c>
      <c r="L27" s="206" t="str">
        <f t="shared" si="31"/>
        <v/>
      </c>
      <c r="M27" s="206" t="str">
        <f t="shared" si="31"/>
        <v/>
      </c>
      <c r="N27" s="206" t="str">
        <f t="shared" si="31"/>
        <v/>
      </c>
      <c r="O27" s="206" t="str">
        <f t="shared" si="31"/>
        <v/>
      </c>
      <c r="P27" s="206" t="str">
        <f t="shared" si="31"/>
        <v/>
      </c>
      <c r="Q27" s="206" t="str">
        <f t="shared" si="31"/>
        <v/>
      </c>
      <c r="R27" s="206" t="str">
        <f t="shared" si="31"/>
        <v/>
      </c>
      <c r="S27" s="206" t="str">
        <f t="shared" si="31"/>
        <v/>
      </c>
      <c r="T27" s="206" t="str">
        <f t="shared" si="31"/>
        <v/>
      </c>
      <c r="U27" s="206" t="str">
        <f t="shared" si="31"/>
        <v/>
      </c>
      <c r="V27" s="206" t="str">
        <f t="shared" si="31"/>
        <v/>
      </c>
      <c r="W27" s="206" t="str">
        <f t="shared" si="31"/>
        <v/>
      </c>
      <c r="X27" s="206" t="str">
        <f t="shared" si="31"/>
        <v/>
      </c>
      <c r="Y27" s="206" t="str">
        <f t="shared" si="31"/>
        <v/>
      </c>
      <c r="Z27" s="206" t="str">
        <f t="shared" si="31"/>
        <v/>
      </c>
      <c r="AA27" s="206" t="str">
        <f t="shared" si="31"/>
        <v/>
      </c>
      <c r="AB27" s="206" t="str">
        <f t="shared" si="31"/>
        <v/>
      </c>
      <c r="AC27" s="206" t="str">
        <f t="shared" si="31"/>
        <v/>
      </c>
      <c r="AD27" s="206" t="str">
        <f t="shared" si="31"/>
        <v/>
      </c>
      <c r="AE27" s="206" t="str">
        <f t="shared" si="31"/>
        <v/>
      </c>
      <c r="AF27" s="206" t="str">
        <f t="shared" si="31"/>
        <v/>
      </c>
      <c r="AG27" s="214" t="str">
        <f t="shared" si="31"/>
        <v/>
      </c>
      <c r="AH27" s="210"/>
      <c r="AI27" s="208"/>
      <c r="AJ27" s="83"/>
    </row>
    <row r="28" spans="2:36" ht="16.5" thickBot="1">
      <c r="B28" s="81"/>
      <c r="C28" s="224" t="s">
        <v>43</v>
      </c>
      <c r="D28" s="168" t="str">
        <f>+IF(D27="","",IF(D27&gt;=30,3,IF(D27&gt;=10,2,IF(MAX(D18:D26)=3,2,IF(D27&lt;&gt;0,1,0)))))</f>
        <v/>
      </c>
      <c r="E28" s="168" t="str">
        <f t="shared" ref="E28" si="32">+IF(E27="","",IF(E27&gt;=30,3,IF(E27&gt;=10,2,IF(MAX(E18:E26)=3,2,IF(E27&lt;&gt;0,1,0)))))</f>
        <v/>
      </c>
      <c r="F28" s="168" t="str">
        <f>+IF(F27="","",IF(F27&gt;=30,3,IF(F27&gt;=10,2,IF(MAX(F18:F26)=3,2,IF(F27&lt;&gt;0,1,0)))))</f>
        <v/>
      </c>
      <c r="G28" s="168" t="str">
        <f>+IF(G27="","",IF(G27&gt;=30,3,IF(G27&gt;=10,2,IF(MAX(G18:G26)=3,2,IF(G27&lt;&gt;0,1,0)))))</f>
        <v/>
      </c>
      <c r="H28" s="168" t="str">
        <f t="shared" ref="H28:AF28" si="33">+IF(H27="","",IF(H27&gt;=30,3,IF(H27&gt;=10,2,IF(MAX(H18:H26)=3,2,IF(H27&lt;&gt;0,1,0)))))</f>
        <v/>
      </c>
      <c r="I28" s="168" t="str">
        <f t="shared" si="33"/>
        <v/>
      </c>
      <c r="J28" s="168" t="str">
        <f t="shared" si="33"/>
        <v/>
      </c>
      <c r="K28" s="168" t="str">
        <f t="shared" si="33"/>
        <v/>
      </c>
      <c r="L28" s="168" t="str">
        <f t="shared" si="33"/>
        <v/>
      </c>
      <c r="M28" s="168" t="str">
        <f t="shared" si="33"/>
        <v/>
      </c>
      <c r="N28" s="168" t="str">
        <f t="shared" si="33"/>
        <v/>
      </c>
      <c r="O28" s="168" t="str">
        <f t="shared" si="33"/>
        <v/>
      </c>
      <c r="P28" s="168" t="str">
        <f t="shared" si="33"/>
        <v/>
      </c>
      <c r="Q28" s="168" t="str">
        <f t="shared" si="33"/>
        <v/>
      </c>
      <c r="R28" s="168" t="str">
        <f t="shared" si="33"/>
        <v/>
      </c>
      <c r="S28" s="168" t="str">
        <f t="shared" si="33"/>
        <v/>
      </c>
      <c r="T28" s="168" t="str">
        <f t="shared" si="33"/>
        <v/>
      </c>
      <c r="U28" s="168" t="str">
        <f t="shared" si="33"/>
        <v/>
      </c>
      <c r="V28" s="168" t="str">
        <f t="shared" si="33"/>
        <v/>
      </c>
      <c r="W28" s="168" t="str">
        <f t="shared" si="33"/>
        <v/>
      </c>
      <c r="X28" s="168" t="str">
        <f t="shared" si="33"/>
        <v/>
      </c>
      <c r="Y28" s="168" t="str">
        <f t="shared" si="33"/>
        <v/>
      </c>
      <c r="Z28" s="168" t="str">
        <f t="shared" si="33"/>
        <v/>
      </c>
      <c r="AA28" s="168" t="str">
        <f t="shared" si="33"/>
        <v/>
      </c>
      <c r="AB28" s="168" t="str">
        <f t="shared" si="33"/>
        <v/>
      </c>
      <c r="AC28" s="168" t="str">
        <f t="shared" si="33"/>
        <v/>
      </c>
      <c r="AD28" s="168" t="str">
        <f t="shared" si="33"/>
        <v/>
      </c>
      <c r="AE28" s="168" t="str">
        <f t="shared" si="33"/>
        <v/>
      </c>
      <c r="AF28" s="168" t="str">
        <f t="shared" si="33"/>
        <v/>
      </c>
      <c r="AG28" s="175" t="str">
        <f>+IF(AG27="","",IF(AG27&gt;=30,3,IF(AG27&gt;=10,2,IF(MAX(AG18:AG26)=3,2,IF(AG27&lt;&gt;0,1,0)))))</f>
        <v/>
      </c>
      <c r="AH28" s="152"/>
      <c r="AI28" s="113"/>
      <c r="AJ28" s="83"/>
    </row>
    <row r="29" spans="2:36" ht="16.5" thickBot="1">
      <c r="B29" s="81"/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3"/>
    </row>
    <row r="30" spans="2:36" ht="16.5" thickBot="1">
      <c r="B30" s="81"/>
      <c r="C30" s="352"/>
      <c r="D30" s="354" t="s">
        <v>44</v>
      </c>
      <c r="E30" s="355"/>
      <c r="F30" s="355"/>
      <c r="G30" s="355"/>
      <c r="H30" s="355"/>
      <c r="I30" s="355"/>
      <c r="J30" s="355"/>
      <c r="K30" s="355"/>
      <c r="L30" s="355"/>
      <c r="M30" s="355"/>
      <c r="N30" s="355"/>
      <c r="O30" s="355"/>
      <c r="P30" s="355"/>
      <c r="Q30" s="355"/>
      <c r="R30" s="355"/>
      <c r="S30" s="355"/>
      <c r="T30" s="355"/>
      <c r="U30" s="355"/>
      <c r="V30" s="355"/>
      <c r="W30" s="355"/>
      <c r="X30" s="355"/>
      <c r="Y30" s="355"/>
      <c r="Z30" s="355"/>
      <c r="AA30" s="355"/>
      <c r="AB30" s="355"/>
      <c r="AC30" s="355"/>
      <c r="AD30" s="355"/>
      <c r="AE30" s="355"/>
      <c r="AF30" s="355"/>
      <c r="AG30" s="355"/>
      <c r="AH30" s="355"/>
      <c r="AI30" s="356"/>
      <c r="AJ30" s="83"/>
    </row>
    <row r="31" spans="2:36" ht="18.75">
      <c r="B31" s="81"/>
      <c r="C31" s="353"/>
      <c r="D31" s="191">
        <v>1</v>
      </c>
      <c r="E31" s="183">
        <v>2</v>
      </c>
      <c r="F31" s="183">
        <v>3</v>
      </c>
      <c r="G31" s="183">
        <v>4</v>
      </c>
      <c r="H31" s="183">
        <v>5</v>
      </c>
      <c r="I31" s="183">
        <v>6</v>
      </c>
      <c r="J31" s="183">
        <v>7</v>
      </c>
      <c r="K31" s="183">
        <v>8</v>
      </c>
      <c r="L31" s="183">
        <v>9</v>
      </c>
      <c r="M31" s="183">
        <v>10</v>
      </c>
      <c r="N31" s="183">
        <v>11</v>
      </c>
      <c r="O31" s="183">
        <v>12</v>
      </c>
      <c r="P31" s="183">
        <v>13</v>
      </c>
      <c r="Q31" s="183">
        <v>14</v>
      </c>
      <c r="R31" s="183">
        <v>15</v>
      </c>
      <c r="S31" s="183">
        <v>16</v>
      </c>
      <c r="T31" s="183">
        <v>17</v>
      </c>
      <c r="U31" s="183">
        <v>18</v>
      </c>
      <c r="V31" s="183">
        <v>19</v>
      </c>
      <c r="W31" s="183">
        <v>20</v>
      </c>
      <c r="X31" s="183">
        <v>21</v>
      </c>
      <c r="Y31" s="183">
        <v>22</v>
      </c>
      <c r="Z31" s="183">
        <v>23</v>
      </c>
      <c r="AA31" s="183">
        <v>24</v>
      </c>
      <c r="AB31" s="183">
        <v>25</v>
      </c>
      <c r="AC31" s="183">
        <v>26</v>
      </c>
      <c r="AD31" s="183">
        <v>27</v>
      </c>
      <c r="AE31" s="183">
        <v>28</v>
      </c>
      <c r="AF31" s="183">
        <v>29</v>
      </c>
      <c r="AG31" s="183">
        <v>30</v>
      </c>
      <c r="AH31" s="112"/>
      <c r="AI31" s="131" t="s">
        <v>45</v>
      </c>
      <c r="AJ31" s="83"/>
    </row>
    <row r="32" spans="2:36" ht="19.5" thickBot="1">
      <c r="B32" s="81"/>
      <c r="C32" s="162" t="s">
        <v>46</v>
      </c>
      <c r="D32" s="158"/>
      <c r="E32" s="122"/>
      <c r="F32" s="122"/>
      <c r="G32" s="122"/>
      <c r="H32" s="122"/>
      <c r="I32" s="122"/>
      <c r="J32" s="122"/>
      <c r="K32" s="123"/>
      <c r="L32" s="123"/>
      <c r="M32" s="123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3"/>
      <c r="AA32" s="123"/>
      <c r="AB32" s="123"/>
      <c r="AC32" s="122"/>
      <c r="AD32" s="122"/>
      <c r="AE32" s="122"/>
      <c r="AF32" s="122"/>
      <c r="AG32" s="122"/>
      <c r="AH32" s="112"/>
      <c r="AI32" s="187"/>
      <c r="AJ32" s="83"/>
    </row>
    <row r="33" spans="2:36" ht="16.5" thickBot="1">
      <c r="B33" s="81"/>
      <c r="C33" s="95" t="s">
        <v>32</v>
      </c>
      <c r="D33" s="228"/>
      <c r="E33" s="225"/>
      <c r="F33" s="225"/>
      <c r="G33" s="225"/>
      <c r="H33" s="225"/>
      <c r="I33" s="225"/>
      <c r="J33" s="225"/>
      <c r="K33" s="225"/>
      <c r="L33" s="225"/>
      <c r="M33" s="225"/>
      <c r="N33" s="225"/>
      <c r="O33" s="225"/>
      <c r="P33" s="225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25"/>
      <c r="AD33" s="225"/>
      <c r="AE33" s="225"/>
      <c r="AF33" s="225"/>
      <c r="AG33" s="229"/>
      <c r="AH33" s="97"/>
      <c r="AI33" s="174"/>
      <c r="AJ33" s="83"/>
    </row>
    <row r="34" spans="2:36" ht="18.75">
      <c r="B34" s="81"/>
      <c r="C34" s="221" t="s">
        <v>47</v>
      </c>
      <c r="D34" s="92" t="str">
        <f>+IF(ISBLANK($D$33),"",0)</f>
        <v/>
      </c>
      <c r="E34" s="92" t="str">
        <f>+IF(ISBLANK($E$33),"",0)</f>
        <v/>
      </c>
      <c r="F34" s="92" t="str">
        <f>+IF(ISBLANK($F$33),"",0)</f>
        <v/>
      </c>
      <c r="G34" s="92" t="str">
        <f>+IF(ISBLANK($G$33),"",0)</f>
        <v/>
      </c>
      <c r="H34" s="92" t="str">
        <f>+IF(ISBLANK($H$33),"",0)</f>
        <v/>
      </c>
      <c r="I34" s="92" t="str">
        <f>+IF(ISBLANK($I$33),"",0)</f>
        <v/>
      </c>
      <c r="J34" s="92" t="str">
        <f>+IF(ISBLANK($J$33),"",0)</f>
        <v/>
      </c>
      <c r="K34" s="92" t="str">
        <f>+IF(ISBLANK($K$33),"",0)</f>
        <v/>
      </c>
      <c r="L34" s="92" t="str">
        <f>+IF(ISBLANK($L$33),"",0)</f>
        <v/>
      </c>
      <c r="M34" s="92" t="str">
        <f>+IF(ISBLANK($M$33),"",0)</f>
        <v/>
      </c>
      <c r="N34" s="92" t="str">
        <f>+IF(ISBLANK($N$33),"",0)</f>
        <v/>
      </c>
      <c r="O34" s="92" t="str">
        <f>+IF(ISBLANK($O$33),"",0)</f>
        <v/>
      </c>
      <c r="P34" s="92" t="str">
        <f>+IF(ISBLANK($P$33),"",0)</f>
        <v/>
      </c>
      <c r="Q34" s="92" t="str">
        <f>+IF(ISBLANK($Q$33),"",0)</f>
        <v/>
      </c>
      <c r="R34" s="92" t="str">
        <f>+IF(ISBLANK($R$33),"",0)</f>
        <v/>
      </c>
      <c r="S34" s="92" t="str">
        <f>+IF(ISBLANK($S$33),"",0)</f>
        <v/>
      </c>
      <c r="T34" s="92" t="str">
        <f>+IF(ISBLANK($T$33),"",0)</f>
        <v/>
      </c>
      <c r="U34" s="92" t="str">
        <f>+IF(ISBLANK($U$33),"",0)</f>
        <v/>
      </c>
      <c r="V34" s="92" t="str">
        <f>+IF(ISBLANK($V$33),"",0)</f>
        <v/>
      </c>
      <c r="W34" s="92" t="str">
        <f>+IF(ISBLANK($W$33),"",0)</f>
        <v/>
      </c>
      <c r="X34" s="92" t="str">
        <f>+IF(ISBLANK($X$33),"",0)</f>
        <v/>
      </c>
      <c r="Y34" s="92" t="str">
        <f>+IF(ISBLANK($Y$33),"",0)</f>
        <v/>
      </c>
      <c r="Z34" s="92" t="str">
        <f>+IF(ISBLANK($Z$33),"",0)</f>
        <v/>
      </c>
      <c r="AA34" s="92" t="str">
        <f>+IF(ISBLANK($AA$33),"",0)</f>
        <v/>
      </c>
      <c r="AB34" s="92" t="str">
        <f>+IF(ISBLANK($AB$33),"",0)</f>
        <v/>
      </c>
      <c r="AC34" s="92" t="str">
        <f>+IF(ISBLANK($AC$33),"",0)</f>
        <v/>
      </c>
      <c r="AD34" s="92" t="str">
        <f>+IF(ISBLANK($AD$33),"",0)</f>
        <v/>
      </c>
      <c r="AE34" s="92" t="str">
        <f>+IF(ISBLANK($AE$33),"",0)</f>
        <v/>
      </c>
      <c r="AF34" s="92" t="str">
        <f>+IF(ISBLANK($AF$33),"",0)</f>
        <v/>
      </c>
      <c r="AG34" s="92" t="str">
        <f>+IF(ISBLANK($AG$33),"",0)</f>
        <v/>
      </c>
      <c r="AH34" s="112"/>
      <c r="AI34" s="187" t="str">
        <f>IF(COUNTBLANK(D34:AG34)=30,"",AVERAGE(D34:AG34))</f>
        <v/>
      </c>
      <c r="AJ34" s="83"/>
    </row>
    <row r="35" spans="2:36" ht="18.75">
      <c r="B35" s="81"/>
      <c r="C35" s="110" t="s">
        <v>48</v>
      </c>
      <c r="D35" s="92" t="str">
        <f t="shared" ref="D35:D42" si="34">+IF(ISBLANK($D$33),"",0)</f>
        <v/>
      </c>
      <c r="E35" s="92" t="str">
        <f t="shared" ref="E35:E42" si="35">+IF(ISBLANK($E$33),"",0)</f>
        <v/>
      </c>
      <c r="F35" s="92" t="str">
        <f t="shared" ref="F35:F42" si="36">+IF(ISBLANK($F$33),"",0)</f>
        <v/>
      </c>
      <c r="G35" s="92" t="str">
        <f t="shared" ref="G35:G42" si="37">+IF(ISBLANK($G$33),"",0)</f>
        <v/>
      </c>
      <c r="H35" s="92" t="str">
        <f t="shared" ref="H35:H42" si="38">+IF(ISBLANK($H$33),"",0)</f>
        <v/>
      </c>
      <c r="I35" s="92" t="str">
        <f t="shared" ref="I35:I42" si="39">+IF(ISBLANK($I$33),"",0)</f>
        <v/>
      </c>
      <c r="J35" s="92" t="str">
        <f t="shared" ref="J35:J42" si="40">+IF(ISBLANK($J$33),"",0)</f>
        <v/>
      </c>
      <c r="K35" s="92" t="str">
        <f t="shared" ref="K35:K42" si="41">+IF(ISBLANK($K$33),"",0)</f>
        <v/>
      </c>
      <c r="L35" s="92" t="str">
        <f t="shared" ref="L35:L42" si="42">+IF(ISBLANK($L$33),"",0)</f>
        <v/>
      </c>
      <c r="M35" s="92" t="str">
        <f t="shared" ref="M35:M42" si="43">+IF(ISBLANK($M$33),"",0)</f>
        <v/>
      </c>
      <c r="N35" s="92" t="str">
        <f t="shared" ref="N35:N42" si="44">+IF(ISBLANK($N$33),"",0)</f>
        <v/>
      </c>
      <c r="O35" s="92" t="str">
        <f t="shared" ref="O35:O42" si="45">+IF(ISBLANK($O$33),"",0)</f>
        <v/>
      </c>
      <c r="P35" s="92" t="str">
        <f t="shared" ref="P35:P42" si="46">+IF(ISBLANK($P$33),"",0)</f>
        <v/>
      </c>
      <c r="Q35" s="92" t="str">
        <f t="shared" ref="Q35:Q42" si="47">+IF(ISBLANK($Q$33),"",0)</f>
        <v/>
      </c>
      <c r="R35" s="92" t="str">
        <f t="shared" ref="R35:R42" si="48">+IF(ISBLANK($R$33),"",0)</f>
        <v/>
      </c>
      <c r="S35" s="92" t="str">
        <f t="shared" ref="S35:S42" si="49">+IF(ISBLANK($S$33),"",0)</f>
        <v/>
      </c>
      <c r="T35" s="92" t="str">
        <f t="shared" ref="T35:T42" si="50">+IF(ISBLANK($T$33),"",0)</f>
        <v/>
      </c>
      <c r="U35" s="92" t="str">
        <f t="shared" ref="U35:U42" si="51">+IF(ISBLANK($U$33),"",0)</f>
        <v/>
      </c>
      <c r="V35" s="92" t="str">
        <f t="shared" ref="V35:V42" si="52">+IF(ISBLANK($V$33),"",0)</f>
        <v/>
      </c>
      <c r="W35" s="92" t="str">
        <f t="shared" ref="W35:W42" si="53">+IF(ISBLANK($W$33),"",0)</f>
        <v/>
      </c>
      <c r="X35" s="92" t="str">
        <f t="shared" ref="X35:X42" si="54">+IF(ISBLANK($X$33),"",0)</f>
        <v/>
      </c>
      <c r="Y35" s="92" t="str">
        <f t="shared" ref="Y35:Y42" si="55">+IF(ISBLANK($Y$33),"",0)</f>
        <v/>
      </c>
      <c r="Z35" s="92" t="str">
        <f t="shared" ref="Z35:Z42" si="56">+IF(ISBLANK($Z$33),"",0)</f>
        <v/>
      </c>
      <c r="AA35" s="92" t="str">
        <f t="shared" ref="AA35:AA42" si="57">+IF(ISBLANK($AA$33),"",0)</f>
        <v/>
      </c>
      <c r="AB35" s="92" t="str">
        <f t="shared" ref="AB35:AB42" si="58">+IF(ISBLANK($AB$33),"",0)</f>
        <v/>
      </c>
      <c r="AC35" s="92" t="str">
        <f t="shared" ref="AC35:AC42" si="59">+IF(ISBLANK($AC$33),"",0)</f>
        <v/>
      </c>
      <c r="AD35" s="92" t="str">
        <f t="shared" ref="AD35:AD42" si="60">+IF(ISBLANK($AD$33),"",0)</f>
        <v/>
      </c>
      <c r="AE35" s="92" t="str">
        <f t="shared" ref="AE35:AE42" si="61">+IF(ISBLANK($AE$33),"",0)</f>
        <v/>
      </c>
      <c r="AF35" s="92" t="str">
        <f t="shared" ref="AF35:AF42" si="62">+IF(ISBLANK($AF$33),"",0)</f>
        <v/>
      </c>
      <c r="AG35" s="92" t="str">
        <f t="shared" ref="AG35:AG42" si="63">+IF(ISBLANK($AG$33),"",0)</f>
        <v/>
      </c>
      <c r="AH35" s="112"/>
      <c r="AI35" s="187" t="str">
        <f t="shared" ref="AI35:AI42" si="64">IF(COUNTBLANK(D35:AG35)=30,"",AVERAGE(D35:AG35))</f>
        <v/>
      </c>
      <c r="AJ35" s="83"/>
    </row>
    <row r="36" spans="2:36" ht="18.75">
      <c r="B36" s="81"/>
      <c r="C36" s="110" t="s">
        <v>49</v>
      </c>
      <c r="D36" s="92" t="str">
        <f t="shared" si="34"/>
        <v/>
      </c>
      <c r="E36" s="92" t="str">
        <f t="shared" si="35"/>
        <v/>
      </c>
      <c r="F36" s="92" t="str">
        <f t="shared" si="36"/>
        <v/>
      </c>
      <c r="G36" s="92" t="str">
        <f t="shared" si="37"/>
        <v/>
      </c>
      <c r="H36" s="92" t="str">
        <f t="shared" si="38"/>
        <v/>
      </c>
      <c r="I36" s="92" t="str">
        <f t="shared" si="39"/>
        <v/>
      </c>
      <c r="J36" s="92" t="str">
        <f t="shared" si="40"/>
        <v/>
      </c>
      <c r="K36" s="92" t="str">
        <f t="shared" si="41"/>
        <v/>
      </c>
      <c r="L36" s="92" t="str">
        <f t="shared" si="42"/>
        <v/>
      </c>
      <c r="M36" s="92" t="str">
        <f t="shared" si="43"/>
        <v/>
      </c>
      <c r="N36" s="92" t="str">
        <f t="shared" si="44"/>
        <v/>
      </c>
      <c r="O36" s="92" t="str">
        <f t="shared" si="45"/>
        <v/>
      </c>
      <c r="P36" s="92" t="str">
        <f t="shared" si="46"/>
        <v/>
      </c>
      <c r="Q36" s="92" t="str">
        <f t="shared" si="47"/>
        <v/>
      </c>
      <c r="R36" s="92" t="str">
        <f t="shared" si="48"/>
        <v/>
      </c>
      <c r="S36" s="92" t="str">
        <f t="shared" si="49"/>
        <v/>
      </c>
      <c r="T36" s="92" t="str">
        <f t="shared" si="50"/>
        <v/>
      </c>
      <c r="U36" s="92" t="str">
        <f t="shared" si="51"/>
        <v/>
      </c>
      <c r="V36" s="92" t="str">
        <f t="shared" si="52"/>
        <v/>
      </c>
      <c r="W36" s="92" t="str">
        <f t="shared" si="53"/>
        <v/>
      </c>
      <c r="X36" s="92" t="str">
        <f t="shared" si="54"/>
        <v/>
      </c>
      <c r="Y36" s="92" t="str">
        <f t="shared" si="55"/>
        <v/>
      </c>
      <c r="Z36" s="92" t="str">
        <f t="shared" si="56"/>
        <v/>
      </c>
      <c r="AA36" s="92" t="str">
        <f t="shared" si="57"/>
        <v/>
      </c>
      <c r="AB36" s="92" t="str">
        <f t="shared" si="58"/>
        <v/>
      </c>
      <c r="AC36" s="92" t="str">
        <f t="shared" si="59"/>
        <v/>
      </c>
      <c r="AD36" s="92" t="str">
        <f t="shared" si="60"/>
        <v/>
      </c>
      <c r="AE36" s="92" t="str">
        <f t="shared" si="61"/>
        <v/>
      </c>
      <c r="AF36" s="92" t="str">
        <f t="shared" si="62"/>
        <v/>
      </c>
      <c r="AG36" s="92" t="str">
        <f t="shared" si="63"/>
        <v/>
      </c>
      <c r="AH36" s="112"/>
      <c r="AI36" s="187" t="str">
        <f t="shared" si="64"/>
        <v/>
      </c>
      <c r="AJ36" s="83"/>
    </row>
    <row r="37" spans="2:36" ht="18.75">
      <c r="B37" s="81"/>
      <c r="C37" s="110" t="s">
        <v>50</v>
      </c>
      <c r="D37" s="92" t="str">
        <f t="shared" si="34"/>
        <v/>
      </c>
      <c r="E37" s="92" t="str">
        <f t="shared" si="35"/>
        <v/>
      </c>
      <c r="F37" s="92" t="str">
        <f t="shared" si="36"/>
        <v/>
      </c>
      <c r="G37" s="92" t="str">
        <f t="shared" si="37"/>
        <v/>
      </c>
      <c r="H37" s="92" t="str">
        <f t="shared" si="38"/>
        <v/>
      </c>
      <c r="I37" s="92" t="str">
        <f t="shared" si="39"/>
        <v/>
      </c>
      <c r="J37" s="92" t="str">
        <f t="shared" si="40"/>
        <v/>
      </c>
      <c r="K37" s="92" t="str">
        <f t="shared" si="41"/>
        <v/>
      </c>
      <c r="L37" s="92" t="str">
        <f t="shared" si="42"/>
        <v/>
      </c>
      <c r="M37" s="92" t="str">
        <f t="shared" si="43"/>
        <v/>
      </c>
      <c r="N37" s="92" t="str">
        <f t="shared" si="44"/>
        <v/>
      </c>
      <c r="O37" s="92" t="str">
        <f t="shared" si="45"/>
        <v/>
      </c>
      <c r="P37" s="92" t="str">
        <f t="shared" si="46"/>
        <v/>
      </c>
      <c r="Q37" s="92" t="str">
        <f t="shared" si="47"/>
        <v/>
      </c>
      <c r="R37" s="92" t="str">
        <f t="shared" si="48"/>
        <v/>
      </c>
      <c r="S37" s="92" t="str">
        <f t="shared" si="49"/>
        <v/>
      </c>
      <c r="T37" s="92" t="str">
        <f t="shared" si="50"/>
        <v/>
      </c>
      <c r="U37" s="92" t="str">
        <f t="shared" si="51"/>
        <v/>
      </c>
      <c r="V37" s="92" t="str">
        <f t="shared" si="52"/>
        <v/>
      </c>
      <c r="W37" s="92" t="str">
        <f t="shared" si="53"/>
        <v/>
      </c>
      <c r="X37" s="92" t="str">
        <f t="shared" si="54"/>
        <v/>
      </c>
      <c r="Y37" s="92" t="str">
        <f t="shared" si="55"/>
        <v/>
      </c>
      <c r="Z37" s="92" t="str">
        <f t="shared" si="56"/>
        <v/>
      </c>
      <c r="AA37" s="92" t="str">
        <f t="shared" si="57"/>
        <v/>
      </c>
      <c r="AB37" s="92" t="str">
        <f t="shared" si="58"/>
        <v/>
      </c>
      <c r="AC37" s="92" t="str">
        <f t="shared" si="59"/>
        <v/>
      </c>
      <c r="AD37" s="92" t="str">
        <f t="shared" si="60"/>
        <v/>
      </c>
      <c r="AE37" s="92" t="str">
        <f t="shared" si="61"/>
        <v/>
      </c>
      <c r="AF37" s="92" t="str">
        <f t="shared" si="62"/>
        <v/>
      </c>
      <c r="AG37" s="92" t="str">
        <f t="shared" si="63"/>
        <v/>
      </c>
      <c r="AH37" s="112"/>
      <c r="AI37" s="187" t="str">
        <f t="shared" si="64"/>
        <v/>
      </c>
      <c r="AJ37" s="83"/>
    </row>
    <row r="38" spans="2:36" ht="18.75">
      <c r="B38" s="81"/>
      <c r="C38" s="110" t="s">
        <v>51</v>
      </c>
      <c r="D38" s="92" t="str">
        <f t="shared" si="34"/>
        <v/>
      </c>
      <c r="E38" s="92" t="str">
        <f t="shared" si="35"/>
        <v/>
      </c>
      <c r="F38" s="92" t="str">
        <f t="shared" si="36"/>
        <v/>
      </c>
      <c r="G38" s="92" t="str">
        <f t="shared" si="37"/>
        <v/>
      </c>
      <c r="H38" s="92" t="str">
        <f t="shared" si="38"/>
        <v/>
      </c>
      <c r="I38" s="92" t="str">
        <f t="shared" si="39"/>
        <v/>
      </c>
      <c r="J38" s="92" t="str">
        <f t="shared" si="40"/>
        <v/>
      </c>
      <c r="K38" s="92" t="str">
        <f t="shared" si="41"/>
        <v/>
      </c>
      <c r="L38" s="92" t="str">
        <f t="shared" si="42"/>
        <v/>
      </c>
      <c r="M38" s="92" t="str">
        <f t="shared" si="43"/>
        <v/>
      </c>
      <c r="N38" s="92" t="str">
        <f t="shared" si="44"/>
        <v/>
      </c>
      <c r="O38" s="92" t="str">
        <f t="shared" si="45"/>
        <v/>
      </c>
      <c r="P38" s="92" t="str">
        <f t="shared" si="46"/>
        <v/>
      </c>
      <c r="Q38" s="92" t="str">
        <f t="shared" si="47"/>
        <v/>
      </c>
      <c r="R38" s="92" t="str">
        <f t="shared" si="48"/>
        <v/>
      </c>
      <c r="S38" s="92" t="str">
        <f t="shared" si="49"/>
        <v/>
      </c>
      <c r="T38" s="92" t="str">
        <f t="shared" si="50"/>
        <v/>
      </c>
      <c r="U38" s="92" t="str">
        <f t="shared" si="51"/>
        <v/>
      </c>
      <c r="V38" s="92" t="str">
        <f t="shared" si="52"/>
        <v/>
      </c>
      <c r="W38" s="92" t="str">
        <f t="shared" si="53"/>
        <v/>
      </c>
      <c r="X38" s="92" t="str">
        <f t="shared" si="54"/>
        <v/>
      </c>
      <c r="Y38" s="92" t="str">
        <f t="shared" si="55"/>
        <v/>
      </c>
      <c r="Z38" s="92" t="str">
        <f t="shared" si="56"/>
        <v/>
      </c>
      <c r="AA38" s="92" t="str">
        <f t="shared" si="57"/>
        <v/>
      </c>
      <c r="AB38" s="92" t="str">
        <f t="shared" si="58"/>
        <v/>
      </c>
      <c r="AC38" s="92" t="str">
        <f t="shared" si="59"/>
        <v/>
      </c>
      <c r="AD38" s="92" t="str">
        <f t="shared" si="60"/>
        <v/>
      </c>
      <c r="AE38" s="92" t="str">
        <f t="shared" si="61"/>
        <v/>
      </c>
      <c r="AF38" s="92" t="str">
        <f t="shared" si="62"/>
        <v/>
      </c>
      <c r="AG38" s="92" t="str">
        <f t="shared" si="63"/>
        <v/>
      </c>
      <c r="AH38" s="112"/>
      <c r="AI38" s="187" t="str">
        <f t="shared" si="64"/>
        <v/>
      </c>
      <c r="AJ38" s="83"/>
    </row>
    <row r="39" spans="2:36" ht="18.75">
      <c r="B39" s="81"/>
      <c r="C39" s="110" t="s">
        <v>52</v>
      </c>
      <c r="D39" s="92" t="str">
        <f t="shared" si="34"/>
        <v/>
      </c>
      <c r="E39" s="92" t="str">
        <f t="shared" si="35"/>
        <v/>
      </c>
      <c r="F39" s="92" t="str">
        <f t="shared" si="36"/>
        <v/>
      </c>
      <c r="G39" s="92" t="str">
        <f t="shared" si="37"/>
        <v/>
      </c>
      <c r="H39" s="92" t="str">
        <f t="shared" si="38"/>
        <v/>
      </c>
      <c r="I39" s="92" t="str">
        <f t="shared" si="39"/>
        <v/>
      </c>
      <c r="J39" s="92" t="str">
        <f t="shared" si="40"/>
        <v/>
      </c>
      <c r="K39" s="92" t="str">
        <f t="shared" si="41"/>
        <v/>
      </c>
      <c r="L39" s="92" t="str">
        <f t="shared" si="42"/>
        <v/>
      </c>
      <c r="M39" s="92" t="str">
        <f t="shared" si="43"/>
        <v/>
      </c>
      <c r="N39" s="92" t="str">
        <f t="shared" si="44"/>
        <v/>
      </c>
      <c r="O39" s="92" t="str">
        <f t="shared" si="45"/>
        <v/>
      </c>
      <c r="P39" s="92" t="str">
        <f t="shared" si="46"/>
        <v/>
      </c>
      <c r="Q39" s="92" t="str">
        <f t="shared" si="47"/>
        <v/>
      </c>
      <c r="R39" s="92" t="str">
        <f t="shared" si="48"/>
        <v/>
      </c>
      <c r="S39" s="92" t="str">
        <f t="shared" si="49"/>
        <v/>
      </c>
      <c r="T39" s="92" t="str">
        <f t="shared" si="50"/>
        <v/>
      </c>
      <c r="U39" s="92" t="str">
        <f t="shared" si="51"/>
        <v/>
      </c>
      <c r="V39" s="92" t="str">
        <f t="shared" si="52"/>
        <v/>
      </c>
      <c r="W39" s="92" t="str">
        <f t="shared" si="53"/>
        <v/>
      </c>
      <c r="X39" s="92" t="str">
        <f t="shared" si="54"/>
        <v/>
      </c>
      <c r="Y39" s="92" t="str">
        <f t="shared" si="55"/>
        <v/>
      </c>
      <c r="Z39" s="92" t="str">
        <f t="shared" si="56"/>
        <v/>
      </c>
      <c r="AA39" s="92" t="str">
        <f t="shared" si="57"/>
        <v/>
      </c>
      <c r="AB39" s="92" t="str">
        <f t="shared" si="58"/>
        <v/>
      </c>
      <c r="AC39" s="92" t="str">
        <f t="shared" si="59"/>
        <v/>
      </c>
      <c r="AD39" s="92" t="str">
        <f t="shared" si="60"/>
        <v/>
      </c>
      <c r="AE39" s="92" t="str">
        <f t="shared" si="61"/>
        <v/>
      </c>
      <c r="AF39" s="92" t="str">
        <f t="shared" si="62"/>
        <v/>
      </c>
      <c r="AG39" s="92" t="str">
        <f t="shared" si="63"/>
        <v/>
      </c>
      <c r="AH39" s="112"/>
      <c r="AI39" s="187" t="str">
        <f t="shared" si="64"/>
        <v/>
      </c>
      <c r="AJ39" s="83"/>
    </row>
    <row r="40" spans="2:36" ht="18.75">
      <c r="B40" s="81"/>
      <c r="C40" s="110" t="s">
        <v>53</v>
      </c>
      <c r="D40" s="92" t="str">
        <f t="shared" si="34"/>
        <v/>
      </c>
      <c r="E40" s="92" t="str">
        <f t="shared" si="35"/>
        <v/>
      </c>
      <c r="F40" s="92" t="str">
        <f t="shared" si="36"/>
        <v/>
      </c>
      <c r="G40" s="92" t="str">
        <f t="shared" si="37"/>
        <v/>
      </c>
      <c r="H40" s="92" t="str">
        <f t="shared" si="38"/>
        <v/>
      </c>
      <c r="I40" s="92" t="str">
        <f t="shared" si="39"/>
        <v/>
      </c>
      <c r="J40" s="92" t="str">
        <f t="shared" si="40"/>
        <v/>
      </c>
      <c r="K40" s="92" t="str">
        <f t="shared" si="41"/>
        <v/>
      </c>
      <c r="L40" s="92" t="str">
        <f t="shared" si="42"/>
        <v/>
      </c>
      <c r="M40" s="92" t="str">
        <f t="shared" si="43"/>
        <v/>
      </c>
      <c r="N40" s="92" t="str">
        <f t="shared" si="44"/>
        <v/>
      </c>
      <c r="O40" s="92" t="str">
        <f t="shared" si="45"/>
        <v/>
      </c>
      <c r="P40" s="92" t="str">
        <f t="shared" si="46"/>
        <v/>
      </c>
      <c r="Q40" s="92" t="str">
        <f t="shared" si="47"/>
        <v/>
      </c>
      <c r="R40" s="92" t="str">
        <f t="shared" si="48"/>
        <v/>
      </c>
      <c r="S40" s="92" t="str">
        <f t="shared" si="49"/>
        <v/>
      </c>
      <c r="T40" s="92" t="str">
        <f t="shared" si="50"/>
        <v/>
      </c>
      <c r="U40" s="92" t="str">
        <f t="shared" si="51"/>
        <v/>
      </c>
      <c r="V40" s="92" t="str">
        <f t="shared" si="52"/>
        <v/>
      </c>
      <c r="W40" s="92" t="str">
        <f t="shared" si="53"/>
        <v/>
      </c>
      <c r="X40" s="92" t="str">
        <f t="shared" si="54"/>
        <v/>
      </c>
      <c r="Y40" s="92" t="str">
        <f t="shared" si="55"/>
        <v/>
      </c>
      <c r="Z40" s="92" t="str">
        <f t="shared" si="56"/>
        <v/>
      </c>
      <c r="AA40" s="92" t="str">
        <f t="shared" si="57"/>
        <v/>
      </c>
      <c r="AB40" s="92" t="str">
        <f t="shared" si="58"/>
        <v/>
      </c>
      <c r="AC40" s="92" t="str">
        <f t="shared" si="59"/>
        <v/>
      </c>
      <c r="AD40" s="92" t="str">
        <f t="shared" si="60"/>
        <v/>
      </c>
      <c r="AE40" s="92" t="str">
        <f t="shared" si="61"/>
        <v/>
      </c>
      <c r="AF40" s="92" t="str">
        <f t="shared" si="62"/>
        <v/>
      </c>
      <c r="AG40" s="92" t="str">
        <f t="shared" si="63"/>
        <v/>
      </c>
      <c r="AH40" s="112"/>
      <c r="AI40" s="187" t="str">
        <f t="shared" si="64"/>
        <v/>
      </c>
      <c r="AJ40" s="83"/>
    </row>
    <row r="41" spans="2:36" ht="18.75">
      <c r="B41" s="81"/>
      <c r="C41" s="110" t="s">
        <v>54</v>
      </c>
      <c r="D41" s="92" t="str">
        <f t="shared" si="34"/>
        <v/>
      </c>
      <c r="E41" s="92" t="str">
        <f t="shared" si="35"/>
        <v/>
      </c>
      <c r="F41" s="92" t="str">
        <f t="shared" si="36"/>
        <v/>
      </c>
      <c r="G41" s="92" t="str">
        <f t="shared" si="37"/>
        <v/>
      </c>
      <c r="H41" s="92" t="str">
        <f t="shared" si="38"/>
        <v/>
      </c>
      <c r="I41" s="92" t="str">
        <f t="shared" si="39"/>
        <v/>
      </c>
      <c r="J41" s="92" t="str">
        <f t="shared" si="40"/>
        <v/>
      </c>
      <c r="K41" s="92" t="str">
        <f t="shared" si="41"/>
        <v/>
      </c>
      <c r="L41" s="92" t="str">
        <f t="shared" si="42"/>
        <v/>
      </c>
      <c r="M41" s="92" t="str">
        <f t="shared" si="43"/>
        <v/>
      </c>
      <c r="N41" s="92" t="str">
        <f t="shared" si="44"/>
        <v/>
      </c>
      <c r="O41" s="92" t="str">
        <f t="shared" si="45"/>
        <v/>
      </c>
      <c r="P41" s="92" t="str">
        <f t="shared" si="46"/>
        <v/>
      </c>
      <c r="Q41" s="92" t="str">
        <f t="shared" si="47"/>
        <v/>
      </c>
      <c r="R41" s="92" t="str">
        <f t="shared" si="48"/>
        <v/>
      </c>
      <c r="S41" s="92" t="str">
        <f t="shared" si="49"/>
        <v/>
      </c>
      <c r="T41" s="92" t="str">
        <f t="shared" si="50"/>
        <v/>
      </c>
      <c r="U41" s="92" t="str">
        <f t="shared" si="51"/>
        <v/>
      </c>
      <c r="V41" s="92" t="str">
        <f t="shared" si="52"/>
        <v/>
      </c>
      <c r="W41" s="92" t="str">
        <f t="shared" si="53"/>
        <v/>
      </c>
      <c r="X41" s="92" t="str">
        <f t="shared" si="54"/>
        <v/>
      </c>
      <c r="Y41" s="92" t="str">
        <f t="shared" si="55"/>
        <v/>
      </c>
      <c r="Z41" s="92" t="str">
        <f t="shared" si="56"/>
        <v/>
      </c>
      <c r="AA41" s="92" t="str">
        <f t="shared" si="57"/>
        <v/>
      </c>
      <c r="AB41" s="92" t="str">
        <f t="shared" si="58"/>
        <v/>
      </c>
      <c r="AC41" s="92" t="str">
        <f t="shared" si="59"/>
        <v/>
      </c>
      <c r="AD41" s="92" t="str">
        <f t="shared" si="60"/>
        <v/>
      </c>
      <c r="AE41" s="92" t="str">
        <f t="shared" si="61"/>
        <v/>
      </c>
      <c r="AF41" s="92" t="str">
        <f t="shared" si="62"/>
        <v/>
      </c>
      <c r="AG41" s="92" t="str">
        <f t="shared" si="63"/>
        <v/>
      </c>
      <c r="AH41" s="112"/>
      <c r="AI41" s="187" t="str">
        <f t="shared" si="64"/>
        <v/>
      </c>
      <c r="AJ41" s="83"/>
    </row>
    <row r="42" spans="2:36" ht="18.75">
      <c r="B42" s="81"/>
      <c r="C42" s="110" t="s">
        <v>55</v>
      </c>
      <c r="D42" s="92" t="str">
        <f t="shared" si="34"/>
        <v/>
      </c>
      <c r="E42" s="92" t="str">
        <f t="shared" si="35"/>
        <v/>
      </c>
      <c r="F42" s="92" t="str">
        <f t="shared" si="36"/>
        <v/>
      </c>
      <c r="G42" s="92" t="str">
        <f t="shared" si="37"/>
        <v/>
      </c>
      <c r="H42" s="92" t="str">
        <f t="shared" si="38"/>
        <v/>
      </c>
      <c r="I42" s="92" t="str">
        <f t="shared" si="39"/>
        <v/>
      </c>
      <c r="J42" s="92" t="str">
        <f t="shared" si="40"/>
        <v/>
      </c>
      <c r="K42" s="92" t="str">
        <f t="shared" si="41"/>
        <v/>
      </c>
      <c r="L42" s="92" t="str">
        <f t="shared" si="42"/>
        <v/>
      </c>
      <c r="M42" s="92" t="str">
        <f t="shared" si="43"/>
        <v/>
      </c>
      <c r="N42" s="92" t="str">
        <f t="shared" si="44"/>
        <v/>
      </c>
      <c r="O42" s="92" t="str">
        <f t="shared" si="45"/>
        <v/>
      </c>
      <c r="P42" s="92" t="str">
        <f t="shared" si="46"/>
        <v/>
      </c>
      <c r="Q42" s="92" t="str">
        <f t="shared" si="47"/>
        <v/>
      </c>
      <c r="R42" s="92" t="str">
        <f t="shared" si="48"/>
        <v/>
      </c>
      <c r="S42" s="92" t="str">
        <f t="shared" si="49"/>
        <v/>
      </c>
      <c r="T42" s="92" t="str">
        <f t="shared" si="50"/>
        <v/>
      </c>
      <c r="U42" s="92" t="str">
        <f t="shared" si="51"/>
        <v/>
      </c>
      <c r="V42" s="92" t="str">
        <f t="shared" si="52"/>
        <v/>
      </c>
      <c r="W42" s="92" t="str">
        <f t="shared" si="53"/>
        <v/>
      </c>
      <c r="X42" s="92" t="str">
        <f t="shared" si="54"/>
        <v/>
      </c>
      <c r="Y42" s="92" t="str">
        <f t="shared" si="55"/>
        <v/>
      </c>
      <c r="Z42" s="92" t="str">
        <f t="shared" si="56"/>
        <v/>
      </c>
      <c r="AA42" s="92" t="str">
        <f t="shared" si="57"/>
        <v/>
      </c>
      <c r="AB42" s="92" t="str">
        <f t="shared" si="58"/>
        <v/>
      </c>
      <c r="AC42" s="92" t="str">
        <f t="shared" si="59"/>
        <v/>
      </c>
      <c r="AD42" s="92" t="str">
        <f t="shared" si="60"/>
        <v/>
      </c>
      <c r="AE42" s="92" t="str">
        <f t="shared" si="61"/>
        <v/>
      </c>
      <c r="AF42" s="92" t="str">
        <f t="shared" si="62"/>
        <v/>
      </c>
      <c r="AG42" s="92" t="str">
        <f t="shared" si="63"/>
        <v/>
      </c>
      <c r="AH42" s="112"/>
      <c r="AI42" s="187" t="str">
        <f t="shared" si="64"/>
        <v/>
      </c>
      <c r="AJ42" s="83"/>
    </row>
    <row r="43" spans="2:36" ht="19.5" thickBot="1">
      <c r="B43" s="81"/>
      <c r="C43" s="105" t="s">
        <v>56</v>
      </c>
      <c r="D43" s="152"/>
      <c r="E43" s="100"/>
      <c r="F43" s="100"/>
      <c r="G43" s="100"/>
      <c r="H43" s="100"/>
      <c r="I43" s="100"/>
      <c r="J43" s="100"/>
      <c r="K43" s="101"/>
      <c r="L43" s="101"/>
      <c r="M43" s="101"/>
      <c r="N43" s="100"/>
      <c r="O43" s="101"/>
      <c r="P43" s="100"/>
      <c r="Q43" s="100"/>
      <c r="R43" s="100"/>
      <c r="S43" s="100"/>
      <c r="T43" s="100"/>
      <c r="U43" s="100"/>
      <c r="V43" s="100"/>
      <c r="W43" s="100"/>
      <c r="X43" s="100"/>
      <c r="Y43" s="100"/>
      <c r="Z43" s="101"/>
      <c r="AA43" s="101"/>
      <c r="AB43" s="101"/>
      <c r="AC43" s="100"/>
      <c r="AD43" s="101"/>
      <c r="AE43" s="100"/>
      <c r="AF43" s="100"/>
      <c r="AG43" s="100"/>
      <c r="AH43" s="114"/>
      <c r="AI43" s="193"/>
      <c r="AJ43" s="83"/>
    </row>
    <row r="44" spans="2:36" ht="18.75">
      <c r="B44" s="81"/>
      <c r="C44" s="135" t="s">
        <v>57</v>
      </c>
      <c r="D44" s="92" t="str">
        <f>+IF(ISBLANK($D$33),"",0)</f>
        <v/>
      </c>
      <c r="E44" s="92" t="str">
        <f>+IF(ISBLANK($E$33),"",0)</f>
        <v/>
      </c>
      <c r="F44" s="92" t="str">
        <f>+IF(ISBLANK($F$33),"",0)</f>
        <v/>
      </c>
      <c r="G44" s="92" t="str">
        <f>+IF(ISBLANK($G$33),"",0)</f>
        <v/>
      </c>
      <c r="H44" s="92" t="str">
        <f>+IF(ISBLANK($H$33),"",0)</f>
        <v/>
      </c>
      <c r="I44" s="92" t="str">
        <f>+IF(ISBLANK($I$33),"",0)</f>
        <v/>
      </c>
      <c r="J44" s="92" t="str">
        <f>+IF(ISBLANK($J$33),"",0)</f>
        <v/>
      </c>
      <c r="K44" s="92" t="str">
        <f>+IF(ISBLANK($K$33),"",0)</f>
        <v/>
      </c>
      <c r="L44" s="92" t="str">
        <f>+IF(ISBLANK($L$33),"",0)</f>
        <v/>
      </c>
      <c r="M44" s="92" t="str">
        <f>+IF(ISBLANK($M$33),"",0)</f>
        <v/>
      </c>
      <c r="N44" s="92" t="str">
        <f>+IF(ISBLANK($N$33),"",0)</f>
        <v/>
      </c>
      <c r="O44" s="92" t="str">
        <f>+IF(ISBLANK($O$33),"",0)</f>
        <v/>
      </c>
      <c r="P44" s="92" t="str">
        <f>+IF(ISBLANK($P$33),"",0)</f>
        <v/>
      </c>
      <c r="Q44" s="92" t="str">
        <f>+IF(ISBLANK($Q$33),"",0)</f>
        <v/>
      </c>
      <c r="R44" s="92" t="str">
        <f>+IF(ISBLANK($R$33),"",0)</f>
        <v/>
      </c>
      <c r="S44" s="92" t="str">
        <f>+IF(ISBLANK($S$33),"",0)</f>
        <v/>
      </c>
      <c r="T44" s="92" t="str">
        <f>+IF(ISBLANK($T$33),"",0)</f>
        <v/>
      </c>
      <c r="U44" s="92" t="str">
        <f>+IF(ISBLANK($U$33),"",0)</f>
        <v/>
      </c>
      <c r="V44" s="92" t="str">
        <f>+IF(ISBLANK($V$33),"",0)</f>
        <v/>
      </c>
      <c r="W44" s="92" t="str">
        <f>+IF(ISBLANK($W$33),"",0)</f>
        <v/>
      </c>
      <c r="X44" s="92" t="str">
        <f>+IF(ISBLANK($X$33),"",0)</f>
        <v/>
      </c>
      <c r="Y44" s="92" t="str">
        <f>+IF(ISBLANK($Y$33),"",0)</f>
        <v/>
      </c>
      <c r="Z44" s="92" t="str">
        <f>+IF(ISBLANK($Z$33),"",0)</f>
        <v/>
      </c>
      <c r="AA44" s="92" t="str">
        <f>+IF(ISBLANK($AA$33),"",0)</f>
        <v/>
      </c>
      <c r="AB44" s="92" t="str">
        <f>+IF(ISBLANK($AB$33),"",0)</f>
        <v/>
      </c>
      <c r="AC44" s="92" t="str">
        <f>+IF(ISBLANK($AC$33),"",0)</f>
        <v/>
      </c>
      <c r="AD44" s="92" t="str">
        <f>+IF(ISBLANK($AD$33),"",0)</f>
        <v/>
      </c>
      <c r="AE44" s="92" t="str">
        <f>+IF(ISBLANK($AE$33),"",0)</f>
        <v/>
      </c>
      <c r="AF44" s="92" t="str">
        <f>+IF(ISBLANK($AF$33),"",0)</f>
        <v/>
      </c>
      <c r="AG44" s="92" t="str">
        <f>+IF(ISBLANK($AG$33),"",0)</f>
        <v/>
      </c>
      <c r="AH44" s="117"/>
      <c r="AI44" s="192" t="str">
        <f>IF(COUNTBLANK(D44:AG44)=30,"",AVERAGE(D44:AG44))</f>
        <v/>
      </c>
      <c r="AJ44" s="83"/>
    </row>
    <row r="45" spans="2:36" ht="18.75">
      <c r="B45" s="81"/>
      <c r="C45" s="136" t="s">
        <v>58</v>
      </c>
      <c r="D45" s="92" t="str">
        <f t="shared" ref="D45:D51" si="65">+IF(ISBLANK($D$33),"",0)</f>
        <v/>
      </c>
      <c r="E45" s="92" t="str">
        <f t="shared" ref="E45:E51" si="66">+IF(ISBLANK($E$33),"",0)</f>
        <v/>
      </c>
      <c r="F45" s="92" t="str">
        <f t="shared" ref="F45:F51" si="67">+IF(ISBLANK($F$33),"",0)</f>
        <v/>
      </c>
      <c r="G45" s="92" t="str">
        <f t="shared" ref="G45:G51" si="68">+IF(ISBLANK($G$33),"",0)</f>
        <v/>
      </c>
      <c r="H45" s="92" t="str">
        <f t="shared" ref="H45:H51" si="69">+IF(ISBLANK($H$33),"",0)</f>
        <v/>
      </c>
      <c r="I45" s="92" t="str">
        <f t="shared" ref="I45:I51" si="70">+IF(ISBLANK($I$33),"",0)</f>
        <v/>
      </c>
      <c r="J45" s="92" t="str">
        <f t="shared" ref="J45:J51" si="71">+IF(ISBLANK($J$33),"",0)</f>
        <v/>
      </c>
      <c r="K45" s="92" t="str">
        <f t="shared" ref="K45:K51" si="72">+IF(ISBLANK($K$33),"",0)</f>
        <v/>
      </c>
      <c r="L45" s="92" t="str">
        <f t="shared" ref="L45:L51" si="73">+IF(ISBLANK($L$33),"",0)</f>
        <v/>
      </c>
      <c r="M45" s="92" t="str">
        <f t="shared" ref="M45:M51" si="74">+IF(ISBLANK($M$33),"",0)</f>
        <v/>
      </c>
      <c r="N45" s="92" t="str">
        <f t="shared" ref="N45:N51" si="75">+IF(ISBLANK($N$33),"",0)</f>
        <v/>
      </c>
      <c r="O45" s="92" t="str">
        <f t="shared" ref="O45:O51" si="76">+IF(ISBLANK($O$33),"",0)</f>
        <v/>
      </c>
      <c r="P45" s="92" t="str">
        <f t="shared" ref="P45:P51" si="77">+IF(ISBLANK($P$33),"",0)</f>
        <v/>
      </c>
      <c r="Q45" s="92" t="str">
        <f t="shared" ref="Q45:Q51" si="78">+IF(ISBLANK($Q$33),"",0)</f>
        <v/>
      </c>
      <c r="R45" s="92" t="str">
        <f t="shared" ref="R45:R51" si="79">+IF(ISBLANK($R$33),"",0)</f>
        <v/>
      </c>
      <c r="S45" s="92" t="str">
        <f t="shared" ref="S45:S51" si="80">+IF(ISBLANK($S$33),"",0)</f>
        <v/>
      </c>
      <c r="T45" s="92" t="str">
        <f t="shared" ref="T45:T51" si="81">+IF(ISBLANK($T$33),"",0)</f>
        <v/>
      </c>
      <c r="U45" s="92" t="str">
        <f t="shared" ref="U45:U51" si="82">+IF(ISBLANK($U$33),"",0)</f>
        <v/>
      </c>
      <c r="V45" s="92" t="str">
        <f t="shared" ref="V45:V51" si="83">+IF(ISBLANK($V$33),"",0)</f>
        <v/>
      </c>
      <c r="W45" s="92" t="str">
        <f t="shared" ref="W45:W51" si="84">+IF(ISBLANK($W$33),"",0)</f>
        <v/>
      </c>
      <c r="X45" s="92" t="str">
        <f t="shared" ref="X45:X51" si="85">+IF(ISBLANK($X$33),"",0)</f>
        <v/>
      </c>
      <c r="Y45" s="92" t="str">
        <f t="shared" ref="Y45:Y51" si="86">+IF(ISBLANK($Y$33),"",0)</f>
        <v/>
      </c>
      <c r="Z45" s="92" t="str">
        <f t="shared" ref="Z45:Z51" si="87">+IF(ISBLANK($Z$33),"",0)</f>
        <v/>
      </c>
      <c r="AA45" s="92" t="str">
        <f t="shared" ref="AA45:AA51" si="88">+IF(ISBLANK($AA$33),"",0)</f>
        <v/>
      </c>
      <c r="AB45" s="92" t="str">
        <f t="shared" ref="AB45:AB51" si="89">+IF(ISBLANK($AB$33),"",0)</f>
        <v/>
      </c>
      <c r="AC45" s="92" t="str">
        <f t="shared" ref="AC45:AC51" si="90">+IF(ISBLANK($AC$33),"",0)</f>
        <v/>
      </c>
      <c r="AD45" s="92" t="str">
        <f t="shared" ref="AD45:AD51" si="91">+IF(ISBLANK($AD$33),"",0)</f>
        <v/>
      </c>
      <c r="AE45" s="92" t="str">
        <f t="shared" ref="AE45:AE51" si="92">+IF(ISBLANK($AE$33),"",0)</f>
        <v/>
      </c>
      <c r="AF45" s="92" t="str">
        <f t="shared" ref="AF45:AF51" si="93">+IF(ISBLANK($AF$33),"",0)</f>
        <v/>
      </c>
      <c r="AG45" s="92" t="str">
        <f t="shared" ref="AG45:AG51" si="94">+IF(ISBLANK($AG$33),"",0)</f>
        <v/>
      </c>
      <c r="AH45" s="112"/>
      <c r="AI45" s="187" t="str">
        <f>IF(COUNTBLANK(D45:AG45)=30,"",AVERAGE(D45:AG45))</f>
        <v/>
      </c>
      <c r="AJ45" s="83"/>
    </row>
    <row r="46" spans="2:36" ht="18.75">
      <c r="B46" s="81"/>
      <c r="C46" s="136" t="s">
        <v>59</v>
      </c>
      <c r="D46" s="92" t="str">
        <f t="shared" si="65"/>
        <v/>
      </c>
      <c r="E46" s="92" t="str">
        <f t="shared" si="66"/>
        <v/>
      </c>
      <c r="F46" s="92" t="str">
        <f t="shared" si="67"/>
        <v/>
      </c>
      <c r="G46" s="92" t="str">
        <f t="shared" si="68"/>
        <v/>
      </c>
      <c r="H46" s="92" t="str">
        <f t="shared" si="69"/>
        <v/>
      </c>
      <c r="I46" s="92" t="str">
        <f t="shared" si="70"/>
        <v/>
      </c>
      <c r="J46" s="92" t="str">
        <f t="shared" si="71"/>
        <v/>
      </c>
      <c r="K46" s="92" t="str">
        <f t="shared" si="72"/>
        <v/>
      </c>
      <c r="L46" s="92" t="str">
        <f t="shared" si="73"/>
        <v/>
      </c>
      <c r="M46" s="92" t="str">
        <f t="shared" si="74"/>
        <v/>
      </c>
      <c r="N46" s="92" t="str">
        <f t="shared" si="75"/>
        <v/>
      </c>
      <c r="O46" s="92" t="str">
        <f t="shared" si="76"/>
        <v/>
      </c>
      <c r="P46" s="92" t="str">
        <f t="shared" si="77"/>
        <v/>
      </c>
      <c r="Q46" s="92" t="str">
        <f t="shared" si="78"/>
        <v/>
      </c>
      <c r="R46" s="92" t="str">
        <f t="shared" si="79"/>
        <v/>
      </c>
      <c r="S46" s="92" t="str">
        <f t="shared" si="80"/>
        <v/>
      </c>
      <c r="T46" s="92" t="str">
        <f t="shared" si="81"/>
        <v/>
      </c>
      <c r="U46" s="92" t="str">
        <f t="shared" si="82"/>
        <v/>
      </c>
      <c r="V46" s="92" t="str">
        <f t="shared" si="83"/>
        <v/>
      </c>
      <c r="W46" s="92" t="str">
        <f t="shared" si="84"/>
        <v/>
      </c>
      <c r="X46" s="92" t="str">
        <f t="shared" si="85"/>
        <v/>
      </c>
      <c r="Y46" s="92" t="str">
        <f t="shared" si="86"/>
        <v/>
      </c>
      <c r="Z46" s="92" t="str">
        <f t="shared" si="87"/>
        <v/>
      </c>
      <c r="AA46" s="92" t="str">
        <f t="shared" si="88"/>
        <v/>
      </c>
      <c r="AB46" s="92" t="str">
        <f t="shared" si="89"/>
        <v/>
      </c>
      <c r="AC46" s="92" t="str">
        <f t="shared" si="90"/>
        <v/>
      </c>
      <c r="AD46" s="92" t="str">
        <f t="shared" si="91"/>
        <v/>
      </c>
      <c r="AE46" s="92" t="str">
        <f t="shared" si="92"/>
        <v/>
      </c>
      <c r="AF46" s="92" t="str">
        <f t="shared" si="93"/>
        <v/>
      </c>
      <c r="AG46" s="92" t="str">
        <f t="shared" si="94"/>
        <v/>
      </c>
      <c r="AH46" s="112"/>
      <c r="AI46" s="187" t="str">
        <f t="shared" ref="AI46:AI51" si="95">IF(COUNTBLANK(D46:AG46)=30,"",AVERAGE(D46:AG46))</f>
        <v/>
      </c>
      <c r="AJ46" s="83"/>
    </row>
    <row r="47" spans="2:36" ht="18.75">
      <c r="B47" s="81"/>
      <c r="C47" s="136" t="s">
        <v>60</v>
      </c>
      <c r="D47" s="92" t="str">
        <f t="shared" si="65"/>
        <v/>
      </c>
      <c r="E47" s="92" t="str">
        <f t="shared" si="66"/>
        <v/>
      </c>
      <c r="F47" s="92" t="str">
        <f t="shared" si="67"/>
        <v/>
      </c>
      <c r="G47" s="92" t="str">
        <f t="shared" si="68"/>
        <v/>
      </c>
      <c r="H47" s="92" t="str">
        <f t="shared" si="69"/>
        <v/>
      </c>
      <c r="I47" s="92" t="str">
        <f t="shared" si="70"/>
        <v/>
      </c>
      <c r="J47" s="92" t="str">
        <f t="shared" si="71"/>
        <v/>
      </c>
      <c r="K47" s="92" t="str">
        <f t="shared" si="72"/>
        <v/>
      </c>
      <c r="L47" s="92" t="str">
        <f t="shared" si="73"/>
        <v/>
      </c>
      <c r="M47" s="92" t="str">
        <f t="shared" si="74"/>
        <v/>
      </c>
      <c r="N47" s="92" t="str">
        <f t="shared" si="75"/>
        <v/>
      </c>
      <c r="O47" s="92" t="str">
        <f t="shared" si="76"/>
        <v/>
      </c>
      <c r="P47" s="92" t="str">
        <f t="shared" si="77"/>
        <v/>
      </c>
      <c r="Q47" s="92" t="str">
        <f t="shared" si="78"/>
        <v/>
      </c>
      <c r="R47" s="92" t="str">
        <f t="shared" si="79"/>
        <v/>
      </c>
      <c r="S47" s="92" t="str">
        <f t="shared" si="80"/>
        <v/>
      </c>
      <c r="T47" s="92" t="str">
        <f t="shared" si="81"/>
        <v/>
      </c>
      <c r="U47" s="92" t="str">
        <f t="shared" si="82"/>
        <v/>
      </c>
      <c r="V47" s="92" t="str">
        <f t="shared" si="83"/>
        <v/>
      </c>
      <c r="W47" s="92" t="str">
        <f t="shared" si="84"/>
        <v/>
      </c>
      <c r="X47" s="92" t="str">
        <f t="shared" si="85"/>
        <v/>
      </c>
      <c r="Y47" s="92" t="str">
        <f t="shared" si="86"/>
        <v/>
      </c>
      <c r="Z47" s="92" t="str">
        <f t="shared" si="87"/>
        <v/>
      </c>
      <c r="AA47" s="92" t="str">
        <f t="shared" si="88"/>
        <v/>
      </c>
      <c r="AB47" s="92" t="str">
        <f t="shared" si="89"/>
        <v/>
      </c>
      <c r="AC47" s="92" t="str">
        <f t="shared" si="90"/>
        <v/>
      </c>
      <c r="AD47" s="92" t="str">
        <f t="shared" si="91"/>
        <v/>
      </c>
      <c r="AE47" s="92" t="str">
        <f t="shared" si="92"/>
        <v/>
      </c>
      <c r="AF47" s="92" t="str">
        <f t="shared" si="93"/>
        <v/>
      </c>
      <c r="AG47" s="92" t="str">
        <f t="shared" si="94"/>
        <v/>
      </c>
      <c r="AH47" s="112"/>
      <c r="AI47" s="187" t="str">
        <f t="shared" si="95"/>
        <v/>
      </c>
      <c r="AJ47" s="83"/>
    </row>
    <row r="48" spans="2:36" ht="18.75">
      <c r="B48" s="81"/>
      <c r="C48" s="136" t="s">
        <v>61</v>
      </c>
      <c r="D48" s="92" t="str">
        <f t="shared" si="65"/>
        <v/>
      </c>
      <c r="E48" s="92" t="str">
        <f t="shared" si="66"/>
        <v/>
      </c>
      <c r="F48" s="92" t="str">
        <f t="shared" si="67"/>
        <v/>
      </c>
      <c r="G48" s="92" t="str">
        <f t="shared" si="68"/>
        <v/>
      </c>
      <c r="H48" s="92" t="str">
        <f t="shared" si="69"/>
        <v/>
      </c>
      <c r="I48" s="92" t="str">
        <f t="shared" si="70"/>
        <v/>
      </c>
      <c r="J48" s="92" t="str">
        <f t="shared" si="71"/>
        <v/>
      </c>
      <c r="K48" s="92" t="str">
        <f t="shared" si="72"/>
        <v/>
      </c>
      <c r="L48" s="92" t="str">
        <f t="shared" si="73"/>
        <v/>
      </c>
      <c r="M48" s="92" t="str">
        <f t="shared" si="74"/>
        <v/>
      </c>
      <c r="N48" s="92" t="str">
        <f t="shared" si="75"/>
        <v/>
      </c>
      <c r="O48" s="92" t="str">
        <f t="shared" si="76"/>
        <v/>
      </c>
      <c r="P48" s="92" t="str">
        <f t="shared" si="77"/>
        <v/>
      </c>
      <c r="Q48" s="92" t="str">
        <f t="shared" si="78"/>
        <v/>
      </c>
      <c r="R48" s="92" t="str">
        <f t="shared" si="79"/>
        <v/>
      </c>
      <c r="S48" s="92" t="str">
        <f t="shared" si="80"/>
        <v/>
      </c>
      <c r="T48" s="92" t="str">
        <f t="shared" si="81"/>
        <v/>
      </c>
      <c r="U48" s="92" t="str">
        <f t="shared" si="82"/>
        <v/>
      </c>
      <c r="V48" s="92" t="str">
        <f t="shared" si="83"/>
        <v/>
      </c>
      <c r="W48" s="92" t="str">
        <f t="shared" si="84"/>
        <v/>
      </c>
      <c r="X48" s="92" t="str">
        <f t="shared" si="85"/>
        <v/>
      </c>
      <c r="Y48" s="92" t="str">
        <f t="shared" si="86"/>
        <v/>
      </c>
      <c r="Z48" s="92" t="str">
        <f t="shared" si="87"/>
        <v/>
      </c>
      <c r="AA48" s="92" t="str">
        <f t="shared" si="88"/>
        <v/>
      </c>
      <c r="AB48" s="92" t="str">
        <f t="shared" si="89"/>
        <v/>
      </c>
      <c r="AC48" s="92" t="str">
        <f t="shared" si="90"/>
        <v/>
      </c>
      <c r="AD48" s="92" t="str">
        <f t="shared" si="91"/>
        <v/>
      </c>
      <c r="AE48" s="92" t="str">
        <f t="shared" si="92"/>
        <v/>
      </c>
      <c r="AF48" s="92" t="str">
        <f t="shared" si="93"/>
        <v/>
      </c>
      <c r="AG48" s="92" t="str">
        <f t="shared" si="94"/>
        <v/>
      </c>
      <c r="AH48" s="112"/>
      <c r="AI48" s="187" t="str">
        <f t="shared" si="95"/>
        <v/>
      </c>
      <c r="AJ48" s="83"/>
    </row>
    <row r="49" spans="2:36" ht="18.75">
      <c r="B49" s="81"/>
      <c r="C49" s="136" t="s">
        <v>62</v>
      </c>
      <c r="D49" s="92" t="str">
        <f>+IF(ISBLANK($D$33),"",0)</f>
        <v/>
      </c>
      <c r="E49" s="92" t="str">
        <f>+IF(ISBLANK($E$33),"",0)</f>
        <v/>
      </c>
      <c r="F49" s="92" t="str">
        <f>+IF(ISBLANK($F$33),"",0)</f>
        <v/>
      </c>
      <c r="G49" s="92" t="str">
        <f>+IF(ISBLANK($G$33),"",0)</f>
        <v/>
      </c>
      <c r="H49" s="92" t="str">
        <f>+IF(ISBLANK($H$33),"",0)</f>
        <v/>
      </c>
      <c r="I49" s="92" t="str">
        <f>+IF(ISBLANK($I$33),"",0)</f>
        <v/>
      </c>
      <c r="J49" s="92" t="str">
        <f>+IF(ISBLANK($J$33),"",0)</f>
        <v/>
      </c>
      <c r="K49" s="92" t="str">
        <f>+IF(ISBLANK($K$33),"",0)</f>
        <v/>
      </c>
      <c r="L49" s="92" t="str">
        <f>+IF(ISBLANK($L$33),"",0)</f>
        <v/>
      </c>
      <c r="M49" s="92" t="str">
        <f>+IF(ISBLANK($M$33),"",0)</f>
        <v/>
      </c>
      <c r="N49" s="92" t="str">
        <f>+IF(ISBLANK($N$33),"",0)</f>
        <v/>
      </c>
      <c r="O49" s="92" t="str">
        <f>+IF(ISBLANK($O$33),"",0)</f>
        <v/>
      </c>
      <c r="P49" s="92" t="str">
        <f>+IF(ISBLANK($P$33),"",0)</f>
        <v/>
      </c>
      <c r="Q49" s="92" t="str">
        <f>+IF(ISBLANK($Q$33),"",0)</f>
        <v/>
      </c>
      <c r="R49" s="92" t="str">
        <f>+IF(ISBLANK($R$33),"",0)</f>
        <v/>
      </c>
      <c r="S49" s="92" t="str">
        <f>+IF(ISBLANK($S$33),"",0)</f>
        <v/>
      </c>
      <c r="T49" s="92" t="str">
        <f>+IF(ISBLANK($T$33),"",0)</f>
        <v/>
      </c>
      <c r="U49" s="92" t="str">
        <f>+IF(ISBLANK($U$33),"",0)</f>
        <v/>
      </c>
      <c r="V49" s="92" t="str">
        <f>+IF(ISBLANK($V$33),"",0)</f>
        <v/>
      </c>
      <c r="W49" s="92" t="str">
        <f>+IF(ISBLANK($W$33),"",0)</f>
        <v/>
      </c>
      <c r="X49" s="92" t="str">
        <f>+IF(ISBLANK($X$33),"",0)</f>
        <v/>
      </c>
      <c r="Y49" s="92" t="str">
        <f>+IF(ISBLANK($Y$33),"",0)</f>
        <v/>
      </c>
      <c r="Z49" s="92" t="str">
        <f>+IF(ISBLANK($Z$33),"",0)</f>
        <v/>
      </c>
      <c r="AA49" s="92" t="str">
        <f>+IF(ISBLANK($AA$33),"",0)</f>
        <v/>
      </c>
      <c r="AB49" s="92" t="str">
        <f>+IF(ISBLANK($AB$33),"",0)</f>
        <v/>
      </c>
      <c r="AC49" s="92" t="str">
        <f>+IF(ISBLANK($AC$33),"",0)</f>
        <v/>
      </c>
      <c r="AD49" s="92" t="str">
        <f>+IF(ISBLANK($AD$33),"",0)</f>
        <v/>
      </c>
      <c r="AE49" s="92" t="str">
        <f>+IF(ISBLANK($AE$33),"",0)</f>
        <v/>
      </c>
      <c r="AF49" s="92" t="str">
        <f>+IF(ISBLANK($AF$33),"",0)</f>
        <v/>
      </c>
      <c r="AG49" s="92" t="str">
        <f>+IF(ISBLANK($AG$33),"",0)</f>
        <v/>
      </c>
      <c r="AH49" s="112"/>
      <c r="AI49" s="187" t="str">
        <f>IF(COUNTBLANK(D49:AG49)=30,"",AVERAGE(D49:AG49))</f>
        <v/>
      </c>
      <c r="AJ49" s="83"/>
    </row>
    <row r="50" spans="2:36" ht="18.75">
      <c r="B50" s="81"/>
      <c r="C50" s="136" t="s">
        <v>63</v>
      </c>
      <c r="D50" s="92" t="str">
        <f t="shared" si="65"/>
        <v/>
      </c>
      <c r="E50" s="92" t="str">
        <f t="shared" si="66"/>
        <v/>
      </c>
      <c r="F50" s="92" t="str">
        <f t="shared" si="67"/>
        <v/>
      </c>
      <c r="G50" s="92" t="str">
        <f t="shared" si="68"/>
        <v/>
      </c>
      <c r="H50" s="92" t="str">
        <f t="shared" si="69"/>
        <v/>
      </c>
      <c r="I50" s="92" t="str">
        <f t="shared" si="70"/>
        <v/>
      </c>
      <c r="J50" s="92" t="str">
        <f t="shared" si="71"/>
        <v/>
      </c>
      <c r="K50" s="92" t="str">
        <f t="shared" si="72"/>
        <v/>
      </c>
      <c r="L50" s="92" t="str">
        <f t="shared" si="73"/>
        <v/>
      </c>
      <c r="M50" s="92" t="str">
        <f t="shared" si="74"/>
        <v/>
      </c>
      <c r="N50" s="92" t="str">
        <f t="shared" si="75"/>
        <v/>
      </c>
      <c r="O50" s="92" t="str">
        <f t="shared" si="76"/>
        <v/>
      </c>
      <c r="P50" s="92" t="str">
        <f t="shared" si="77"/>
        <v/>
      </c>
      <c r="Q50" s="92" t="str">
        <f t="shared" si="78"/>
        <v/>
      </c>
      <c r="R50" s="92" t="str">
        <f t="shared" si="79"/>
        <v/>
      </c>
      <c r="S50" s="92" t="str">
        <f t="shared" si="80"/>
        <v/>
      </c>
      <c r="T50" s="92" t="str">
        <f t="shared" si="81"/>
        <v/>
      </c>
      <c r="U50" s="92" t="str">
        <f t="shared" si="82"/>
        <v/>
      </c>
      <c r="V50" s="92" t="str">
        <f t="shared" si="83"/>
        <v/>
      </c>
      <c r="W50" s="92" t="str">
        <f t="shared" si="84"/>
        <v/>
      </c>
      <c r="X50" s="92" t="str">
        <f t="shared" si="85"/>
        <v/>
      </c>
      <c r="Y50" s="92" t="str">
        <f t="shared" si="86"/>
        <v/>
      </c>
      <c r="Z50" s="92" t="str">
        <f t="shared" si="87"/>
        <v/>
      </c>
      <c r="AA50" s="92" t="str">
        <f t="shared" si="88"/>
        <v/>
      </c>
      <c r="AB50" s="92" t="str">
        <f t="shared" si="89"/>
        <v/>
      </c>
      <c r="AC50" s="92" t="str">
        <f t="shared" si="90"/>
        <v/>
      </c>
      <c r="AD50" s="92" t="str">
        <f t="shared" si="91"/>
        <v/>
      </c>
      <c r="AE50" s="92" t="str">
        <f t="shared" si="92"/>
        <v/>
      </c>
      <c r="AF50" s="92" t="str">
        <f t="shared" si="93"/>
        <v/>
      </c>
      <c r="AG50" s="92" t="str">
        <f t="shared" si="94"/>
        <v/>
      </c>
      <c r="AH50" s="112"/>
      <c r="AI50" s="188" t="str">
        <f t="shared" si="95"/>
        <v/>
      </c>
      <c r="AJ50" s="83"/>
    </row>
    <row r="51" spans="2:36" ht="18.75">
      <c r="B51" s="81"/>
      <c r="C51" s="136" t="s">
        <v>64</v>
      </c>
      <c r="D51" s="92" t="str">
        <f t="shared" si="65"/>
        <v/>
      </c>
      <c r="E51" s="92" t="str">
        <f t="shared" si="66"/>
        <v/>
      </c>
      <c r="F51" s="92" t="str">
        <f t="shared" si="67"/>
        <v/>
      </c>
      <c r="G51" s="92" t="str">
        <f t="shared" si="68"/>
        <v/>
      </c>
      <c r="H51" s="92" t="str">
        <f t="shared" si="69"/>
        <v/>
      </c>
      <c r="I51" s="92" t="str">
        <f t="shared" si="70"/>
        <v/>
      </c>
      <c r="J51" s="92" t="str">
        <f t="shared" si="71"/>
        <v/>
      </c>
      <c r="K51" s="92" t="str">
        <f t="shared" si="72"/>
        <v/>
      </c>
      <c r="L51" s="92" t="str">
        <f t="shared" si="73"/>
        <v/>
      </c>
      <c r="M51" s="92" t="str">
        <f t="shared" si="74"/>
        <v/>
      </c>
      <c r="N51" s="92" t="str">
        <f t="shared" si="75"/>
        <v/>
      </c>
      <c r="O51" s="92" t="str">
        <f t="shared" si="76"/>
        <v/>
      </c>
      <c r="P51" s="92" t="str">
        <f t="shared" si="77"/>
        <v/>
      </c>
      <c r="Q51" s="92" t="str">
        <f t="shared" si="78"/>
        <v/>
      </c>
      <c r="R51" s="92" t="str">
        <f t="shared" si="79"/>
        <v/>
      </c>
      <c r="S51" s="92" t="str">
        <f t="shared" si="80"/>
        <v/>
      </c>
      <c r="T51" s="92" t="str">
        <f t="shared" si="81"/>
        <v/>
      </c>
      <c r="U51" s="92" t="str">
        <f t="shared" si="82"/>
        <v/>
      </c>
      <c r="V51" s="92" t="str">
        <f t="shared" si="83"/>
        <v/>
      </c>
      <c r="W51" s="92" t="str">
        <f t="shared" si="84"/>
        <v/>
      </c>
      <c r="X51" s="92" t="str">
        <f t="shared" si="85"/>
        <v/>
      </c>
      <c r="Y51" s="92" t="str">
        <f t="shared" si="86"/>
        <v/>
      </c>
      <c r="Z51" s="92" t="str">
        <f t="shared" si="87"/>
        <v/>
      </c>
      <c r="AA51" s="92" t="str">
        <f t="shared" si="88"/>
        <v/>
      </c>
      <c r="AB51" s="92" t="str">
        <f t="shared" si="89"/>
        <v/>
      </c>
      <c r="AC51" s="92" t="str">
        <f t="shared" si="90"/>
        <v/>
      </c>
      <c r="AD51" s="92" t="str">
        <f t="shared" si="91"/>
        <v/>
      </c>
      <c r="AE51" s="92" t="str">
        <f t="shared" si="92"/>
        <v/>
      </c>
      <c r="AF51" s="92" t="str">
        <f t="shared" si="93"/>
        <v/>
      </c>
      <c r="AG51" s="92" t="str">
        <f t="shared" si="94"/>
        <v/>
      </c>
      <c r="AH51" s="112"/>
      <c r="AI51" s="188" t="str">
        <f t="shared" si="95"/>
        <v/>
      </c>
      <c r="AJ51" s="83"/>
    </row>
    <row r="52" spans="2:36" ht="18.75">
      <c r="B52" s="81"/>
      <c r="C52" s="138" t="s">
        <v>65</v>
      </c>
      <c r="D52" s="92" t="str">
        <f>+IF(ISBLANK($D$33),"",0)</f>
        <v/>
      </c>
      <c r="E52" s="92" t="str">
        <f>+IF(ISBLANK($E$33),"",0)</f>
        <v/>
      </c>
      <c r="F52" s="92" t="str">
        <f>+IF(ISBLANK($F$33),"",0)</f>
        <v/>
      </c>
      <c r="G52" s="92" t="str">
        <f>+IF(ISBLANK($G$33),"",0)</f>
        <v/>
      </c>
      <c r="H52" s="92" t="str">
        <f>+IF(ISBLANK($H$33),"",0)</f>
        <v/>
      </c>
      <c r="I52" s="92" t="str">
        <f>+IF(ISBLANK($I$33),"",0)</f>
        <v/>
      </c>
      <c r="J52" s="92" t="str">
        <f>+IF(ISBLANK($J$33),"",0)</f>
        <v/>
      </c>
      <c r="K52" s="92" t="str">
        <f>+IF(ISBLANK($K$33),"",0)</f>
        <v/>
      </c>
      <c r="L52" s="92" t="str">
        <f>+IF(ISBLANK($L$33),"",0)</f>
        <v/>
      </c>
      <c r="M52" s="92" t="str">
        <f>+IF(ISBLANK($M$33),"",0)</f>
        <v/>
      </c>
      <c r="N52" s="92" t="str">
        <f>+IF(ISBLANK($N$33),"",0)</f>
        <v/>
      </c>
      <c r="O52" s="92" t="str">
        <f>+IF(ISBLANK($O$33),"",0)</f>
        <v/>
      </c>
      <c r="P52" s="92" t="str">
        <f>+IF(ISBLANK($P$33),"",0)</f>
        <v/>
      </c>
      <c r="Q52" s="92" t="str">
        <f>+IF(ISBLANK($Q$33),"",0)</f>
        <v/>
      </c>
      <c r="R52" s="92" t="str">
        <f>+IF(ISBLANK($R$33),"",0)</f>
        <v/>
      </c>
      <c r="S52" s="92" t="str">
        <f>+IF(ISBLANK($S$33),"",0)</f>
        <v/>
      </c>
      <c r="T52" s="92" t="str">
        <f>+IF(ISBLANK($T$33),"",0)</f>
        <v/>
      </c>
      <c r="U52" s="92" t="str">
        <f>+IF(ISBLANK($U$33),"",0)</f>
        <v/>
      </c>
      <c r="V52" s="92" t="str">
        <f>+IF(ISBLANK($V$33),"",0)</f>
        <v/>
      </c>
      <c r="W52" s="92" t="str">
        <f>+IF(ISBLANK($W$33),"",0)</f>
        <v/>
      </c>
      <c r="X52" s="92" t="str">
        <f>+IF(ISBLANK($X$33),"",0)</f>
        <v/>
      </c>
      <c r="Y52" s="92" t="str">
        <f>+IF(ISBLANK($Y$33),"",0)</f>
        <v/>
      </c>
      <c r="Z52" s="92" t="str">
        <f>+IF(ISBLANK($Z$33),"",0)</f>
        <v/>
      </c>
      <c r="AA52" s="92" t="str">
        <f>+IF(ISBLANK($AA$33),"",0)</f>
        <v/>
      </c>
      <c r="AB52" s="92" t="str">
        <f>+IF(ISBLANK($AB$33),"",0)</f>
        <v/>
      </c>
      <c r="AC52" s="92" t="str">
        <f>+IF(ISBLANK($AC$33),"",0)</f>
        <v/>
      </c>
      <c r="AD52" s="92" t="str">
        <f>+IF(ISBLANK($AD$33),"",0)</f>
        <v/>
      </c>
      <c r="AE52" s="92" t="str">
        <f>+IF(ISBLANK($AE$33),"",0)</f>
        <v/>
      </c>
      <c r="AF52" s="92" t="str">
        <f>+IF(ISBLANK($AF$33),"",0)</f>
        <v/>
      </c>
      <c r="AG52" s="92" t="str">
        <f>+IF(ISBLANK($AG$33),"",0)</f>
        <v/>
      </c>
      <c r="AH52" s="186"/>
      <c r="AI52" s="194" t="str">
        <f>IF(COUNTBLANK(D52:AG52)=30,"",AVERAGE(D52:AG52))</f>
        <v/>
      </c>
      <c r="AJ52" s="83"/>
    </row>
    <row r="53" spans="2:36" ht="16.5" thickBot="1">
      <c r="B53" s="81"/>
      <c r="C53" s="179" t="s">
        <v>66</v>
      </c>
      <c r="D53" s="168" t="str">
        <f t="shared" ref="D53:G53" si="96">IF(COUNTBLANK(D44:D52)=9,"",IF(SUM(D44:D52)&gt;0,0,IF(COUNTBLANK(D44:D52)&lt;&gt;0,"",1)))</f>
        <v/>
      </c>
      <c r="E53" s="168" t="str">
        <f t="shared" si="96"/>
        <v/>
      </c>
      <c r="F53" s="168" t="str">
        <f t="shared" si="96"/>
        <v/>
      </c>
      <c r="G53" s="168" t="str">
        <f t="shared" si="96"/>
        <v/>
      </c>
      <c r="H53" s="168" t="str">
        <f t="shared" ref="H53:AG53" si="97">IF(COUNTBLANK(H44:H52)=9,"",IF(SUM(H44:H52)&gt;0,0,IF(COUNTBLANK(H44:H52)&lt;&gt;0,"",1)))</f>
        <v/>
      </c>
      <c r="I53" s="168" t="str">
        <f t="shared" si="97"/>
        <v/>
      </c>
      <c r="J53" s="168" t="str">
        <f t="shared" si="97"/>
        <v/>
      </c>
      <c r="K53" s="168" t="str">
        <f t="shared" si="97"/>
        <v/>
      </c>
      <c r="L53" s="168" t="str">
        <f t="shared" si="97"/>
        <v/>
      </c>
      <c r="M53" s="168" t="str">
        <f t="shared" si="97"/>
        <v/>
      </c>
      <c r="N53" s="168" t="str">
        <f t="shared" si="97"/>
        <v/>
      </c>
      <c r="O53" s="168" t="str">
        <f t="shared" si="97"/>
        <v/>
      </c>
      <c r="P53" s="168" t="str">
        <f t="shared" si="97"/>
        <v/>
      </c>
      <c r="Q53" s="168" t="str">
        <f t="shared" si="97"/>
        <v/>
      </c>
      <c r="R53" s="168" t="str">
        <f t="shared" si="97"/>
        <v/>
      </c>
      <c r="S53" s="168" t="str">
        <f t="shared" si="97"/>
        <v/>
      </c>
      <c r="T53" s="168" t="str">
        <f t="shared" si="97"/>
        <v/>
      </c>
      <c r="U53" s="168" t="str">
        <f t="shared" si="97"/>
        <v/>
      </c>
      <c r="V53" s="168" t="str">
        <f t="shared" si="97"/>
        <v/>
      </c>
      <c r="W53" s="168" t="str">
        <f t="shared" si="97"/>
        <v/>
      </c>
      <c r="X53" s="168" t="str">
        <f t="shared" si="97"/>
        <v/>
      </c>
      <c r="Y53" s="168" t="str">
        <f t="shared" si="97"/>
        <v/>
      </c>
      <c r="Z53" s="168" t="str">
        <f t="shared" si="97"/>
        <v/>
      </c>
      <c r="AA53" s="168" t="str">
        <f t="shared" si="97"/>
        <v/>
      </c>
      <c r="AB53" s="168" t="str">
        <f t="shared" si="97"/>
        <v/>
      </c>
      <c r="AC53" s="168" t="str">
        <f t="shared" si="97"/>
        <v/>
      </c>
      <c r="AD53" s="168" t="str">
        <f t="shared" si="97"/>
        <v/>
      </c>
      <c r="AE53" s="168" t="str">
        <f t="shared" si="97"/>
        <v/>
      </c>
      <c r="AF53" s="168" t="str">
        <f t="shared" si="97"/>
        <v/>
      </c>
      <c r="AG53" s="168" t="str">
        <f t="shared" si="97"/>
        <v/>
      </c>
      <c r="AH53" s="133" t="str">
        <f>IF(COUNTBLANK(AH44:AH52)&lt;&gt;0,"",IF(SUM(AH44:AH52)=0,1,0))</f>
        <v/>
      </c>
      <c r="AI53" s="193" t="str">
        <f>IF(COUNTBLANK(D53:AG53)=30,"",AVERAGE(D53:AG53))</f>
        <v/>
      </c>
      <c r="AJ53" s="83"/>
    </row>
    <row r="54" spans="2:36" ht="18.75">
      <c r="B54" s="81"/>
      <c r="C54" s="157" t="s">
        <v>67</v>
      </c>
      <c r="D54" s="154"/>
      <c r="E54" s="106"/>
      <c r="F54" s="106"/>
      <c r="G54" s="106"/>
      <c r="H54" s="106"/>
      <c r="I54" s="106"/>
      <c r="J54" s="106"/>
      <c r="K54" s="92"/>
      <c r="L54" s="92"/>
      <c r="M54" s="92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  <c r="Z54" s="92"/>
      <c r="AA54" s="92"/>
      <c r="AB54" s="92"/>
      <c r="AC54" s="106"/>
      <c r="AD54" s="106"/>
      <c r="AE54" s="106"/>
      <c r="AF54" s="106"/>
      <c r="AG54" s="106"/>
      <c r="AH54" s="117"/>
      <c r="AI54" s="195"/>
      <c r="AJ54" s="83"/>
    </row>
    <row r="55" spans="2:36" ht="18.75">
      <c r="B55" s="81"/>
      <c r="C55" s="110" t="s">
        <v>68</v>
      </c>
      <c r="D55" s="151"/>
      <c r="E55" s="98"/>
      <c r="F55" s="98"/>
      <c r="G55" s="98"/>
      <c r="H55" s="98"/>
      <c r="I55" s="98"/>
      <c r="J55" s="98"/>
      <c r="K55" s="99"/>
      <c r="L55" s="99"/>
      <c r="M55" s="99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9"/>
      <c r="AA55" s="99"/>
      <c r="AB55" s="99"/>
      <c r="AC55" s="98"/>
      <c r="AD55" s="98"/>
      <c r="AE55" s="98"/>
      <c r="AF55" s="98"/>
      <c r="AG55" s="98"/>
      <c r="AH55" s="112"/>
      <c r="AI55" s="189"/>
      <c r="AJ55" s="83"/>
    </row>
    <row r="56" spans="2:36" ht="18.75">
      <c r="B56" s="81"/>
      <c r="C56" s="110" t="s">
        <v>69</v>
      </c>
      <c r="D56" s="151"/>
      <c r="E56" s="98"/>
      <c r="F56" s="98"/>
      <c r="G56" s="98"/>
      <c r="H56" s="98"/>
      <c r="I56" s="98"/>
      <c r="J56" s="98"/>
      <c r="K56" s="99"/>
      <c r="L56" s="99"/>
      <c r="M56" s="99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9"/>
      <c r="AA56" s="99"/>
      <c r="AB56" s="99"/>
      <c r="AC56" s="98"/>
      <c r="AD56" s="98"/>
      <c r="AE56" s="98"/>
      <c r="AF56" s="98"/>
      <c r="AG56" s="98"/>
      <c r="AH56" s="112"/>
      <c r="AI56" s="189"/>
      <c r="AJ56" s="83"/>
    </row>
    <row r="57" spans="2:36" ht="19.5" thickBot="1">
      <c r="B57" s="81"/>
      <c r="C57" s="162" t="s">
        <v>70</v>
      </c>
      <c r="D57" s="158"/>
      <c r="E57" s="122"/>
      <c r="F57" s="122"/>
      <c r="G57" s="122"/>
      <c r="H57" s="122"/>
      <c r="I57" s="122"/>
      <c r="J57" s="122"/>
      <c r="K57" s="123"/>
      <c r="L57" s="123"/>
      <c r="M57" s="123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3"/>
      <c r="AA57" s="123"/>
      <c r="AB57" s="123"/>
      <c r="AC57" s="122"/>
      <c r="AD57" s="122"/>
      <c r="AE57" s="122"/>
      <c r="AF57" s="122"/>
      <c r="AG57" s="122"/>
      <c r="AH57" s="186"/>
      <c r="AI57" s="190"/>
      <c r="AJ57" s="83"/>
    </row>
    <row r="58" spans="2:36" ht="167.25" customHeight="1" thickBot="1">
      <c r="B58" s="81"/>
      <c r="C58" s="95" t="s">
        <v>71</v>
      </c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176"/>
      <c r="AI58" s="177"/>
      <c r="AJ58" s="83"/>
    </row>
    <row r="59" spans="2:36" ht="16.5" thickBot="1">
      <c r="B59" s="357" t="s">
        <v>72</v>
      </c>
      <c r="C59" s="358"/>
      <c r="D59" s="358"/>
      <c r="E59" s="358"/>
      <c r="F59" s="358"/>
      <c r="G59" s="358"/>
      <c r="H59" s="358"/>
      <c r="I59" s="358"/>
      <c r="J59" s="358"/>
      <c r="K59" s="358"/>
      <c r="L59" s="358"/>
      <c r="M59" s="358"/>
      <c r="N59" s="358"/>
      <c r="O59" s="358"/>
      <c r="P59" s="358"/>
      <c r="Q59" s="358"/>
      <c r="R59" s="358"/>
      <c r="S59" s="358"/>
      <c r="T59" s="358"/>
      <c r="U59" s="358"/>
      <c r="V59" s="358"/>
      <c r="W59" s="358"/>
      <c r="X59" s="358"/>
      <c r="Y59" s="358"/>
      <c r="Z59" s="358"/>
      <c r="AA59" s="358"/>
      <c r="AB59" s="358"/>
      <c r="AC59" s="358"/>
      <c r="AD59" s="358"/>
      <c r="AE59" s="358"/>
      <c r="AF59" s="358"/>
      <c r="AG59" s="358"/>
      <c r="AH59" s="358"/>
      <c r="AI59" s="358"/>
      <c r="AJ59" s="359"/>
    </row>
  </sheetData>
  <sheetProtection algorithmName="SHA-512" hashValue="DvZHmJ7hAfmaxyVo3MNiCymQS/xbFo6sQBgkWnGCOvZNqfWGQcuQcgzmKKbg5sB1Z0zDVVDy0fS0zpxYAjJ+JA==" saltValue="M/jzZsAiN2YoVJmdyGfFXA==" spinCount="100000" sheet="1" formatCells="0" formatColumns="0" formatRows="0"/>
  <mergeCells count="10">
    <mergeCell ref="D11:AI11"/>
    <mergeCell ref="C30:C31"/>
    <mergeCell ref="D30:AI30"/>
    <mergeCell ref="B59:AJ59"/>
    <mergeCell ref="O8:U8"/>
    <mergeCell ref="O9:U9"/>
    <mergeCell ref="G8:N8"/>
    <mergeCell ref="V8:AB8"/>
    <mergeCell ref="G9:N9"/>
    <mergeCell ref="V9:AB9"/>
  </mergeCells>
  <conditionalFormatting sqref="D28:AG28">
    <cfRule type="cellIs" dxfId="238" priority="11" operator="equal">
      <formula>3</formula>
    </cfRule>
  </conditionalFormatting>
  <conditionalFormatting sqref="D28:AH28">
    <cfRule type="cellIs" dxfId="237" priority="15" operator="equal">
      <formula>2</formula>
    </cfRule>
    <cfRule type="cellIs" dxfId="236" priority="16" operator="equal">
      <formula>1</formula>
    </cfRule>
    <cfRule type="cellIs" dxfId="235" priority="17" operator="equal">
      <formula>0</formula>
    </cfRule>
  </conditionalFormatting>
  <conditionalFormatting sqref="D27:AI28">
    <cfRule type="containsBlanks" dxfId="234" priority="12" stopIfTrue="1">
      <formula>LEN(TRIM(D27))=0</formula>
    </cfRule>
  </conditionalFormatting>
  <conditionalFormatting sqref="E28 H28 R28 AB28">
    <cfRule type="cellIs" dxfId="233" priority="19" operator="equal">
      <formula>3</formula>
    </cfRule>
    <cfRule type="containsBlanks" dxfId="232" priority="23">
      <formula>LEN(TRIM(E28))=0</formula>
    </cfRule>
  </conditionalFormatting>
  <conditionalFormatting sqref="K28 U28 AE28">
    <cfRule type="containsBlanks" dxfId="231" priority="13">
      <formula>LEN(TRIM(K28))=0</formula>
    </cfRule>
    <cfRule type="cellIs" dxfId="230" priority="14" operator="equal">
      <formula>3</formula>
    </cfRule>
  </conditionalFormatting>
  <conditionalFormatting sqref="AH28">
    <cfRule type="cellIs" dxfId="229" priority="144" operator="equal">
      <formula>3</formula>
    </cfRule>
  </conditionalFormatting>
  <conditionalFormatting sqref="AI13:AI26">
    <cfRule type="containsBlanks" dxfId="228" priority="7" stopIfTrue="1">
      <formula>LEN(TRIM(AI13))=0</formula>
    </cfRule>
  </conditionalFormatting>
  <conditionalFormatting sqref="AI16:AI26">
    <cfRule type="cellIs" dxfId="227" priority="6" operator="equal">
      <formula>3</formula>
    </cfRule>
    <cfRule type="cellIs" dxfId="226" priority="8" operator="equal">
      <formula>2</formula>
    </cfRule>
    <cfRule type="cellIs" dxfId="225" priority="9" operator="equal">
      <formula>1</formula>
    </cfRule>
    <cfRule type="cellIs" dxfId="224" priority="10" operator="equal">
      <formula>0</formula>
    </cfRule>
  </conditionalFormatting>
  <conditionalFormatting sqref="AI32 AI34:AI57">
    <cfRule type="containsBlanks" dxfId="223" priority="27" stopIfTrue="1">
      <formula>LEN(TRIM(AI32))=0</formula>
    </cfRule>
  </conditionalFormatting>
  <conditionalFormatting sqref="AI32">
    <cfRule type="cellIs" dxfId="222" priority="32" operator="between">
      <formula>0</formula>
      <formula>0.25</formula>
    </cfRule>
    <cfRule type="cellIs" dxfId="221" priority="33" operator="between">
      <formula>0.25</formula>
      <formula>0.5</formula>
    </cfRule>
  </conditionalFormatting>
  <conditionalFormatting sqref="AI33">
    <cfRule type="cellIs" dxfId="220" priority="1" operator="equal">
      <formula>3</formula>
    </cfRule>
    <cfRule type="containsBlanks" dxfId="219" priority="2" stopIfTrue="1">
      <formula>LEN(TRIM(AI33))=0</formula>
    </cfRule>
    <cfRule type="cellIs" dxfId="218" priority="3" operator="equal">
      <formula>2</formula>
    </cfRule>
    <cfRule type="cellIs" dxfId="217" priority="4" operator="equal">
      <formula>1</formula>
    </cfRule>
    <cfRule type="cellIs" dxfId="216" priority="5" operator="equal">
      <formula>0</formula>
    </cfRule>
  </conditionalFormatting>
  <conditionalFormatting sqref="AI34:AI42">
    <cfRule type="cellIs" dxfId="215" priority="28" operator="between">
      <formula>0</formula>
      <formula>0.25</formula>
    </cfRule>
    <cfRule type="cellIs" dxfId="214" priority="29" operator="between">
      <formula>0.25</formula>
      <formula>0.5</formula>
    </cfRule>
  </conditionalFormatting>
  <conditionalFormatting sqref="AI41">
    <cfRule type="cellIs" dxfId="213" priority="30" operator="between">
      <formula>0.5</formula>
      <formula>0.75</formula>
    </cfRule>
    <cfRule type="cellIs" dxfId="212" priority="31" operator="between">
      <formula>0.75</formula>
      <formula>1</formula>
    </cfRule>
  </conditionalFormatting>
  <dataValidations count="4">
    <dataValidation type="decimal" errorStyle="warning" allowBlank="1" showErrorMessage="1" errorTitle="Uforventet lengde" error="Lengde er utenfor forventet lengdeintervall. Sjekk at lengde er riktig og oppgitt i cm. " sqref="D14:AG15" xr:uid="{2D1883C2-F2A5-4BE5-83CD-C3E8E0D6ECE2}">
      <formula1>5</formula1>
      <formula2>30</formula2>
    </dataValidation>
    <dataValidation type="whole" allowBlank="1" showInputMessage="1" showErrorMessage="1" errorTitle="Feil i inntastingen" error="Scoren er utenfor intervallet (1-2). Skriv 1 for hannkjønn og 2 for hunnkjønn." sqref="D43:AG43" xr:uid="{41A26D65-E246-49E7-8B55-6A77425D90DB}">
      <formula1>1</formula1>
      <formula2>2</formula2>
    </dataValidation>
    <dataValidation type="whole" allowBlank="1" showErrorMessage="1" errorTitle="Feil i inntasting" error="Leverfargen er utenfor intervallet (1-6) " sqref="D32:AG32" xr:uid="{E5A666B7-D05B-41D0-9BA5-424EEA3A45C1}">
      <formula1>1</formula1>
      <formula2>6</formula2>
    </dataValidation>
    <dataValidation type="decimal" errorStyle="warning" allowBlank="1" showErrorMessage="1" errorTitle="Uforventet vekt" error="Vekten er utenfor forventet vektintervall. Sjekk at vekt er riktig og oppgitt i g. " sqref="D13:AG13" xr:uid="{51E51BAB-2682-4ECC-AFB2-C5E762FDD19B}">
      <formula1>10</formula1>
      <formula2>1000</formula2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DropDown="1" showErrorMessage="1" errorTitle="Feil i inntasting" error="Scoren er utenfor intervallet (0-3)" xr:uid="{92AFFD53-C5FE-4AF6-908E-D08EC0095C06}">
          <x14:formula1>
            <xm:f>Velferdsmodellen!$A$60:$A$64</xm:f>
          </x14:formula1>
          <xm:sqref>D18:AG26</xm:sqref>
        </x14:dataValidation>
        <x14:dataValidation type="list" allowBlank="1" showDropDown="1" showErrorMessage="1" errorTitle="Feil i inntasting" error="Scoren er utenfor intervallet (0-1)" xr:uid="{3F45C010-7946-4CE1-8886-C2050C9EC6BA}">
          <x14:formula1>
            <xm:f>Velferdsmodellen!$A$60:$A$62</xm:f>
          </x14:formula1>
          <xm:sqref>D34:AG42</xm:sqref>
        </x14:dataValidation>
        <x14:dataValidation type="list" allowBlank="1" showDropDown="1" showErrorMessage="1" errorTitle="Feil i inntasting" error="Scoren er utenfor intervallet (0-1)_x000a_" xr:uid="{F1F4E533-FF0E-41AA-A0A6-1B03C5C1ECA0}">
          <x14:formula1>
            <xm:f>Velferdsmodellen!$A$60:$A$62</xm:f>
          </x14:formula1>
          <xm:sqref>D44:AG49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BAA56B-1764-441C-ACEA-C44FE1E1CBDE}">
  <dimension ref="B1:AJ59"/>
  <sheetViews>
    <sheetView zoomScale="80" zoomScaleNormal="80" zoomScaleSheetLayoutView="50" workbookViewId="0">
      <pane xSplit="3" ySplit="12" topLeftCell="D13" activePane="bottomRight" state="frozen"/>
      <selection pane="bottomRight" activeCell="D50" sqref="D50"/>
      <selection pane="bottomLeft" activeCell="D50" sqref="D50"/>
      <selection pane="topRight" activeCell="D50" sqref="D50"/>
    </sheetView>
  </sheetViews>
  <sheetFormatPr defaultColWidth="12.42578125" defaultRowHeight="15.75"/>
  <cols>
    <col min="1" max="1" width="5.140625" style="58" customWidth="1"/>
    <col min="2" max="2" width="2.42578125" style="58" customWidth="1"/>
    <col min="3" max="3" width="36" style="58" customWidth="1"/>
    <col min="4" max="33" width="6.7109375" style="58" customWidth="1"/>
    <col min="34" max="34" width="8" style="58" hidden="1" customWidth="1"/>
    <col min="35" max="35" width="22.7109375" style="58" customWidth="1"/>
    <col min="36" max="36" width="1.7109375" style="58" customWidth="1"/>
    <col min="37" max="37" width="7" style="58" customWidth="1"/>
    <col min="38" max="40" width="12.42578125" style="58"/>
    <col min="41" max="41" width="26.7109375" style="58" customWidth="1"/>
    <col min="42" max="16384" width="12.42578125" style="58"/>
  </cols>
  <sheetData>
    <row r="1" spans="2:36" ht="16.5" thickBot="1"/>
    <row r="2" spans="2:36">
      <c r="B2" s="73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74"/>
    </row>
    <row r="3" spans="2:36">
      <c r="B3" s="81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  <c r="P3" s="197"/>
      <c r="Q3" s="197"/>
      <c r="R3" s="197"/>
      <c r="S3" s="197"/>
      <c r="T3" s="197"/>
      <c r="U3" s="197"/>
      <c r="V3" s="197"/>
      <c r="W3" s="197"/>
      <c r="X3" s="197"/>
      <c r="Y3" s="197"/>
      <c r="Z3" s="197"/>
      <c r="AA3" s="197"/>
      <c r="AB3" s="197"/>
      <c r="AC3" s="197"/>
      <c r="AD3" s="197"/>
      <c r="AE3" s="197"/>
      <c r="AF3" s="197"/>
      <c r="AG3" s="197"/>
      <c r="AH3" s="197"/>
      <c r="AI3" s="197"/>
      <c r="AJ3" s="83"/>
    </row>
    <row r="4" spans="2:36">
      <c r="B4" s="81"/>
      <c r="C4" s="197"/>
      <c r="D4" s="197"/>
      <c r="E4" s="197"/>
      <c r="F4" s="197"/>
      <c r="G4" s="197"/>
      <c r="H4" s="197"/>
      <c r="I4" s="197"/>
      <c r="J4" s="197"/>
      <c r="K4" s="197"/>
      <c r="L4" s="197"/>
      <c r="M4" s="197"/>
      <c r="N4" s="197"/>
      <c r="O4" s="197"/>
      <c r="P4" s="197"/>
      <c r="Q4" s="197"/>
      <c r="R4" s="197"/>
      <c r="S4" s="197"/>
      <c r="T4" s="197"/>
      <c r="U4" s="197"/>
      <c r="V4" s="197"/>
      <c r="W4" s="197"/>
      <c r="X4" s="197"/>
      <c r="Y4" s="197"/>
      <c r="Z4" s="197"/>
      <c r="AA4" s="197"/>
      <c r="AB4" s="197"/>
      <c r="AC4" s="197"/>
      <c r="AD4" s="197"/>
      <c r="AE4" s="197"/>
      <c r="AF4" s="197"/>
      <c r="AG4" s="197"/>
      <c r="AH4" s="197"/>
      <c r="AI4" s="197"/>
      <c r="AJ4" s="83"/>
    </row>
    <row r="5" spans="2:36">
      <c r="B5" s="81"/>
      <c r="C5" s="197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197"/>
      <c r="Z5" s="197"/>
      <c r="AA5" s="197"/>
      <c r="AB5" s="197"/>
      <c r="AC5" s="197"/>
      <c r="AD5" s="197"/>
      <c r="AE5" s="197"/>
      <c r="AF5" s="197"/>
      <c r="AG5" s="197"/>
      <c r="AH5" s="197"/>
      <c r="AI5" s="197"/>
      <c r="AJ5" s="83"/>
    </row>
    <row r="6" spans="2:36">
      <c r="B6" s="81"/>
      <c r="C6" s="197"/>
      <c r="D6" s="197"/>
      <c r="E6" s="197"/>
      <c r="F6" s="197"/>
      <c r="G6" s="197"/>
      <c r="H6" s="197"/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7"/>
      <c r="AF6" s="197"/>
      <c r="AG6" s="197"/>
      <c r="AH6" s="197"/>
      <c r="AI6" s="197"/>
      <c r="AJ6" s="83"/>
    </row>
    <row r="7" spans="2:36" ht="16.5" thickBot="1">
      <c r="B7" s="81"/>
      <c r="C7" s="197"/>
      <c r="D7" s="197"/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97"/>
      <c r="AA7" s="197"/>
      <c r="AB7" s="197"/>
      <c r="AC7" s="197"/>
      <c r="AD7" s="197"/>
      <c r="AE7" s="197"/>
      <c r="AF7" s="197"/>
      <c r="AG7" s="197"/>
      <c r="AH7" s="197"/>
      <c r="AI7" s="197"/>
      <c r="AJ7" s="83"/>
    </row>
    <row r="8" spans="2:36" s="77" customFormat="1">
      <c r="B8" s="75"/>
      <c r="C8" s="197"/>
      <c r="D8" s="197"/>
      <c r="E8" s="197"/>
      <c r="F8" s="197"/>
      <c r="G8" s="360" t="s">
        <v>22</v>
      </c>
      <c r="H8" s="361"/>
      <c r="I8" s="361"/>
      <c r="J8" s="361"/>
      <c r="K8" s="361"/>
      <c r="L8" s="361"/>
      <c r="M8" s="361"/>
      <c r="N8" s="362"/>
      <c r="O8" s="360" t="s">
        <v>23</v>
      </c>
      <c r="P8" s="361"/>
      <c r="Q8" s="361"/>
      <c r="R8" s="361"/>
      <c r="S8" s="361"/>
      <c r="T8" s="361"/>
      <c r="U8" s="362"/>
      <c r="V8" s="360" t="s">
        <v>24</v>
      </c>
      <c r="W8" s="361"/>
      <c r="X8" s="361"/>
      <c r="Y8" s="361"/>
      <c r="Z8" s="361"/>
      <c r="AA8" s="361"/>
      <c r="AB8" s="362"/>
      <c r="AC8" s="197"/>
      <c r="AD8" s="197"/>
      <c r="AE8" s="197"/>
      <c r="AF8" s="197"/>
      <c r="AG8" s="197"/>
      <c r="AH8" s="197"/>
      <c r="AI8" s="197"/>
      <c r="AJ8" s="83"/>
    </row>
    <row r="9" spans="2:36" s="80" customFormat="1" ht="19.5" thickBot="1">
      <c r="B9" s="78"/>
      <c r="C9" s="197"/>
      <c r="D9" s="197"/>
      <c r="E9" s="197"/>
      <c r="F9" s="197"/>
      <c r="G9" s="363"/>
      <c r="H9" s="364"/>
      <c r="I9" s="364"/>
      <c r="J9" s="364"/>
      <c r="K9" s="364"/>
      <c r="L9" s="364"/>
      <c r="M9" s="364"/>
      <c r="N9" s="365"/>
      <c r="O9" s="363">
        <v>10</v>
      </c>
      <c r="P9" s="364"/>
      <c r="Q9" s="364"/>
      <c r="R9" s="364"/>
      <c r="S9" s="364"/>
      <c r="T9" s="364"/>
      <c r="U9" s="365"/>
      <c r="V9" s="366"/>
      <c r="W9" s="367"/>
      <c r="X9" s="367"/>
      <c r="Y9" s="367"/>
      <c r="Z9" s="367"/>
      <c r="AA9" s="367"/>
      <c r="AB9" s="368"/>
      <c r="AC9" s="197"/>
      <c r="AD9" s="197"/>
      <c r="AE9" s="197"/>
      <c r="AF9" s="197"/>
      <c r="AG9" s="197"/>
      <c r="AH9" s="197"/>
      <c r="AI9" s="197"/>
      <c r="AJ9" s="83"/>
    </row>
    <row r="10" spans="2:36" ht="16.5" thickBot="1">
      <c r="B10" s="81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3"/>
    </row>
    <row r="11" spans="2:36" ht="21.75" thickBot="1">
      <c r="B11" s="81"/>
      <c r="C11" s="84"/>
      <c r="D11" s="350" t="s">
        <v>25</v>
      </c>
      <c r="E11" s="350"/>
      <c r="F11" s="350"/>
      <c r="G11" s="350"/>
      <c r="H11" s="350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0"/>
      <c r="Y11" s="350"/>
      <c r="Z11" s="350"/>
      <c r="AA11" s="350"/>
      <c r="AB11" s="350"/>
      <c r="AC11" s="350"/>
      <c r="AD11" s="350"/>
      <c r="AE11" s="350"/>
      <c r="AF11" s="350"/>
      <c r="AG11" s="350"/>
      <c r="AH11" s="350"/>
      <c r="AI11" s="350"/>
      <c r="AJ11" s="83"/>
    </row>
    <row r="12" spans="2:36" ht="21">
      <c r="B12" s="81"/>
      <c r="C12" s="166"/>
      <c r="D12" s="147">
        <v>1</v>
      </c>
      <c r="E12" s="87">
        <v>2</v>
      </c>
      <c r="F12" s="87">
        <v>3</v>
      </c>
      <c r="G12" s="87">
        <v>4</v>
      </c>
      <c r="H12" s="87">
        <v>5</v>
      </c>
      <c r="I12" s="87">
        <v>6</v>
      </c>
      <c r="J12" s="87">
        <v>7</v>
      </c>
      <c r="K12" s="87">
        <v>8</v>
      </c>
      <c r="L12" s="87">
        <v>9</v>
      </c>
      <c r="M12" s="87">
        <v>10</v>
      </c>
      <c r="N12" s="87">
        <v>11</v>
      </c>
      <c r="O12" s="87">
        <v>12</v>
      </c>
      <c r="P12" s="87">
        <v>13</v>
      </c>
      <c r="Q12" s="87">
        <v>14</v>
      </c>
      <c r="R12" s="88">
        <v>15</v>
      </c>
      <c r="S12" s="87">
        <v>16</v>
      </c>
      <c r="T12" s="87">
        <v>17</v>
      </c>
      <c r="U12" s="87">
        <v>18</v>
      </c>
      <c r="V12" s="87">
        <v>19</v>
      </c>
      <c r="W12" s="87">
        <v>20</v>
      </c>
      <c r="X12" s="87">
        <v>21</v>
      </c>
      <c r="Y12" s="87">
        <v>22</v>
      </c>
      <c r="Z12" s="87">
        <v>23</v>
      </c>
      <c r="AA12" s="87">
        <v>24</v>
      </c>
      <c r="AB12" s="87">
        <v>25</v>
      </c>
      <c r="AC12" s="87">
        <v>26</v>
      </c>
      <c r="AD12" s="87">
        <v>27</v>
      </c>
      <c r="AE12" s="87">
        <v>28</v>
      </c>
      <c r="AF12" s="87">
        <v>29</v>
      </c>
      <c r="AG12" s="237">
        <v>30</v>
      </c>
      <c r="AH12" s="239" t="s">
        <v>26</v>
      </c>
      <c r="AI12" s="90" t="s">
        <v>27</v>
      </c>
      <c r="AJ12" s="83"/>
    </row>
    <row r="13" spans="2:36">
      <c r="B13" s="81"/>
      <c r="C13" s="110" t="s">
        <v>28</v>
      </c>
      <c r="D13" s="148"/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60">
        <f>30-COUNTBLANK(D13:AG13)</f>
        <v>0</v>
      </c>
      <c r="AI13" s="180"/>
      <c r="AJ13" s="83"/>
    </row>
    <row r="14" spans="2:36">
      <c r="B14" s="81"/>
      <c r="C14" s="110" t="s">
        <v>29</v>
      </c>
      <c r="D14" s="148"/>
      <c r="E14" s="143"/>
      <c r="F14" s="143"/>
      <c r="G14" s="143"/>
      <c r="H14" s="143"/>
      <c r="I14" s="143"/>
      <c r="J14" s="143"/>
      <c r="K14" s="143"/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61">
        <f t="shared" ref="AH14:AH26" si="0">30-COUNTBLANK(D14:AG14)</f>
        <v>0</v>
      </c>
      <c r="AI14" s="180"/>
      <c r="AJ14" s="83"/>
    </row>
    <row r="15" spans="2:36" ht="16.5" thickBot="1">
      <c r="B15" s="81"/>
      <c r="C15" s="156" t="s">
        <v>30</v>
      </c>
      <c r="D15" s="230"/>
      <c r="E15" s="231"/>
      <c r="F15" s="231"/>
      <c r="G15" s="231"/>
      <c r="H15" s="231"/>
      <c r="I15" s="231"/>
      <c r="J15" s="231"/>
      <c r="K15" s="231"/>
      <c r="L15" s="231"/>
      <c r="M15" s="231"/>
      <c r="N15" s="231"/>
      <c r="O15" s="231"/>
      <c r="P15" s="231"/>
      <c r="Q15" s="231"/>
      <c r="R15" s="231"/>
      <c r="S15" s="231"/>
      <c r="T15" s="231"/>
      <c r="U15" s="231"/>
      <c r="V15" s="231"/>
      <c r="W15" s="231"/>
      <c r="X15" s="231"/>
      <c r="Y15" s="231"/>
      <c r="Z15" s="231"/>
      <c r="AA15" s="231"/>
      <c r="AB15" s="231"/>
      <c r="AC15" s="231"/>
      <c r="AD15" s="231"/>
      <c r="AE15" s="231"/>
      <c r="AF15" s="231"/>
      <c r="AG15" s="232"/>
      <c r="AH15" s="150"/>
      <c r="AI15" s="234"/>
      <c r="AJ15" s="83"/>
    </row>
    <row r="16" spans="2:36" ht="16.5" thickBot="1">
      <c r="B16" s="81"/>
      <c r="C16" s="216" t="s">
        <v>31</v>
      </c>
      <c r="D16" s="222" t="str" cm="1">
        <f t="array" ref="D16">+IF(COUNTBLANK(D13:D14)&gt;0,"",_xlfn.IFS((10^(3.516)*D13/(10*D14)^(2.559))&gt;=1,0,(10^(3.516)*D13/(10*D14)^(2.559))&gt;=0.9,1,(10^(3.516)*D13/(10*D14)^(2.559))&gt;=0.75,2,(10^(3.516)*D13/(10*D14)^(2.559))&lt;0.75,3))</f>
        <v/>
      </c>
      <c r="E16" s="217" t="str" cm="1">
        <f t="array" ref="E16">+IF(COUNTBLANK(E13:E14)&gt;0,"",_xlfn.IFS((10^(3.516)*E13/(10*E14)^(2.559))&gt;=1,0,(10^(3.516)*E13/(10*E14)^(2.559))&gt;=0.9,1,(10^(3.516)*E13/(10*E14)^(2.559))&gt;=0.75,2,(10^(3.516)*E13/(10*E14)^(2.559))&lt;0.75,3))</f>
        <v/>
      </c>
      <c r="F16" s="217" t="str" cm="1">
        <f t="array" ref="F16">+IF(COUNTBLANK(F13:F14)&gt;0,"",_xlfn.IFS((10^(3.516)*F13/(10*F14)^(2.559))&gt;=1,0,(10^(3.516)*F13/(10*F14)^(2.559))&gt;=0.9,1,(10^(3.516)*F13/(10*F14)^(2.559))&gt;=0.75,2,(10^(3.516)*F13/(10*F14)^(2.559))&lt;0.75,3))</f>
        <v/>
      </c>
      <c r="G16" s="217" t="str" cm="1">
        <f t="array" ref="G16">+IF(COUNTBLANK(G13:G14)&gt;0,"",_xlfn.IFS((10^(3.516)*G13/(10*G14)^(2.559))&gt;=1,0,(10^(3.516)*G13/(10*G14)^(2.559))&gt;=0.9,1,(10^(3.516)*G13/(10*G14)^(2.559))&gt;=0.75,2,(10^(3.516)*G13/(10*G14)^(2.559))&lt;0.75,3))</f>
        <v/>
      </c>
      <c r="H16" s="217" t="str" cm="1">
        <f t="array" ref="H16">+IF(COUNTBLANK(H13:H14)&gt;0,"",_xlfn.IFS((10^(3.516)*H13/(10*H14)^(2.559))&gt;=1,0,(10^(3.516)*H13/(10*H14)^(2.559))&gt;=0.9,1,(10^(3.516)*H13/(10*H14)^(2.559))&gt;=0.75,2,(10^(3.516)*H13/(10*H14)^(2.559))&lt;0.75,3))</f>
        <v/>
      </c>
      <c r="I16" s="217" t="str" cm="1">
        <f t="array" ref="I16">+IF(COUNTBLANK(I13:I14)&gt;0,"",_xlfn.IFS((10^(3.516)*I13/(10*I14)^(2.559))&gt;=1,0,(10^(3.516)*I13/(10*I14)^(2.559))&gt;=0.9,1,(10^(3.516)*I13/(10*I14)^(2.559))&gt;=0.75,2,(10^(3.516)*I13/(10*I14)^(2.559))&lt;0.75,3))</f>
        <v/>
      </c>
      <c r="J16" s="217" t="str" cm="1">
        <f t="array" ref="J16">+IF(COUNTBLANK(J13:J14)&gt;0,"",_xlfn.IFS((10^(3.516)*J13/(10*J14)^(2.559))&gt;=1,0,(10^(3.516)*J13/(10*J14)^(2.559))&gt;=0.9,1,(10^(3.516)*J13/(10*J14)^(2.559))&gt;=0.75,2,(10^(3.516)*J13/(10*J14)^(2.559))&lt;0.75,3))</f>
        <v/>
      </c>
      <c r="K16" s="217" t="str" cm="1">
        <f t="array" ref="K16">+IF(COUNTBLANK(K13:K14)&gt;0,"",_xlfn.IFS((10^(3.516)*K13/(10*K14)^(2.559))&gt;=1,0,(10^(3.516)*K13/(10*K14)^(2.559))&gt;=0.9,1,(10^(3.516)*K13/(10*K14)^(2.559))&gt;=0.75,2,(10^(3.516)*K13/(10*K14)^(2.559))&lt;0.75,3))</f>
        <v/>
      </c>
      <c r="L16" s="217" t="str" cm="1">
        <f t="array" ref="L16">+IF(COUNTBLANK(L13:L14)&gt;0,"",_xlfn.IFS((10^(3.516)*L13/(10*L14)^(2.559))&gt;=1,0,(10^(3.516)*L13/(10*L14)^(2.559))&gt;=0.9,1,(10^(3.516)*L13/(10*L14)^(2.559))&gt;=0.75,2,(10^(3.516)*L13/(10*L14)^(2.559))&lt;0.75,3))</f>
        <v/>
      </c>
      <c r="M16" s="217" t="str" cm="1">
        <f t="array" ref="M16">+IF(COUNTBLANK(M13:M14)&gt;0,"",_xlfn.IFS((10^(3.516)*M13/(10*M14)^(2.559))&gt;=1,0,(10^(3.516)*M13/(10*M14)^(2.559))&gt;=0.9,1,(10^(3.516)*M13/(10*M14)^(2.559))&gt;=0.75,2,(10^(3.516)*M13/(10*M14)^(2.559))&lt;0.75,3))</f>
        <v/>
      </c>
      <c r="N16" s="217" t="str" cm="1">
        <f t="array" ref="N16">+IF(COUNTBLANK(N13:N14)&gt;0,"",_xlfn.IFS((10^(3.516)*N13/(10*N14)^(2.559))&gt;=1,0,(10^(3.516)*N13/(10*N14)^(2.559))&gt;=0.9,1,(10^(3.516)*N13/(10*N14)^(2.559))&gt;=0.75,2,(10^(3.516)*N13/(10*N14)^(2.559))&lt;0.75,3))</f>
        <v/>
      </c>
      <c r="O16" s="217" t="str" cm="1">
        <f t="array" ref="O16">+IF(COUNTBLANK(O13:O14)&gt;0,"",_xlfn.IFS((10^(3.516)*O13/(10*O14)^(2.559))&gt;=1,0,(10^(3.516)*O13/(10*O14)^(2.559))&gt;=0.9,1,(10^(3.516)*O13/(10*O14)^(2.559))&gt;=0.75,2,(10^(3.516)*O13/(10*O14)^(2.559))&lt;0.75,3))</f>
        <v/>
      </c>
      <c r="P16" s="217" t="str" cm="1">
        <f t="array" ref="P16">+IF(COUNTBLANK(P13:P14)&gt;0,"",_xlfn.IFS((10^(3.516)*P13/(10*P14)^(2.559))&gt;=1,0,(10^(3.516)*P13/(10*P14)^(2.559))&gt;=0.9,1,(10^(3.516)*P13/(10*P14)^(2.559))&gt;=0.75,2,(10^(3.516)*P13/(10*P14)^(2.559))&lt;0.75,3))</f>
        <v/>
      </c>
      <c r="Q16" s="217" t="str" cm="1">
        <f t="array" ref="Q16">+IF(COUNTBLANK(Q13:Q14)&gt;0,"",_xlfn.IFS((10^(3.516)*Q13/(10*Q14)^(2.559))&gt;=1,0,(10^(3.516)*Q13/(10*Q14)^(2.559))&gt;=0.9,1,(10^(3.516)*Q13/(10*Q14)^(2.559))&gt;=0.75,2,(10^(3.516)*Q13/(10*Q14)^(2.559))&lt;0.75,3))</f>
        <v/>
      </c>
      <c r="R16" s="217" t="str" cm="1">
        <f t="array" ref="R16">+IF(COUNTBLANK(R13:R14)&gt;0,"",_xlfn.IFS((10^(3.516)*R13/(10*R14)^(2.559))&gt;=1,0,(10^(3.516)*R13/(10*R14)^(2.559))&gt;=0.9,1,(10^(3.516)*R13/(10*R14)^(2.559))&gt;=0.75,2,(10^(3.516)*R13/(10*R14)^(2.559))&lt;0.75,3))</f>
        <v/>
      </c>
      <c r="S16" s="217" t="str" cm="1">
        <f t="array" ref="S16">+IF(COUNTBLANK(S13:S14)&gt;0,"",_xlfn.IFS((10^(3.516)*S13/(10*S14)^(2.559))&gt;=1,0,(10^(3.516)*S13/(10*S14)^(2.559))&gt;=0.9,1,(10^(3.516)*S13/(10*S14)^(2.559))&gt;=0.75,2,(10^(3.516)*S13/(10*S14)^(2.559))&lt;0.75,3))</f>
        <v/>
      </c>
      <c r="T16" s="217" t="str" cm="1">
        <f t="array" ref="T16">+IF(COUNTBLANK(T13:T14)&gt;0,"",_xlfn.IFS((10^(3.516)*T13/(10*T14)^(2.559))&gt;=1,0,(10^(3.516)*T13/(10*T14)^(2.559))&gt;=0.9,1,(10^(3.516)*T13/(10*T14)^(2.559))&gt;=0.75,2,(10^(3.516)*T13/(10*T14)^(2.559))&lt;0.75,3))</f>
        <v/>
      </c>
      <c r="U16" s="217" t="str" cm="1">
        <f t="array" ref="U16">+IF(COUNTBLANK(U13:U14)&gt;0,"",_xlfn.IFS((10^(3.516)*U13/(10*U14)^(2.559))&gt;=1,0,(10^(3.516)*U13/(10*U14)^(2.559))&gt;=0.9,1,(10^(3.516)*U13/(10*U14)^(2.559))&gt;=0.75,2,(10^(3.516)*U13/(10*U14)^(2.559))&lt;0.75,3))</f>
        <v/>
      </c>
      <c r="V16" s="217" t="str" cm="1">
        <f t="array" ref="V16">+IF(COUNTBLANK(V13:V14)&gt;0,"",_xlfn.IFS((10^(3.516)*V13/(10*V14)^(2.559))&gt;=1,0,(10^(3.516)*V13/(10*V14)^(2.559))&gt;=0.9,1,(10^(3.516)*V13/(10*V14)^(2.559))&gt;=0.75,2,(10^(3.516)*V13/(10*V14)^(2.559))&lt;0.75,3))</f>
        <v/>
      </c>
      <c r="W16" s="217" t="str" cm="1">
        <f t="array" ref="W16">+IF(COUNTBLANK(W13:W14)&gt;0,"",_xlfn.IFS((10^(3.516)*W13/(10*W14)^(2.559))&gt;=1,0,(10^(3.516)*W13/(10*W14)^(2.559))&gt;=0.9,1,(10^(3.516)*W13/(10*W14)^(2.559))&gt;=0.75,2,(10^(3.516)*W13/(10*W14)^(2.559))&lt;0.75,3))</f>
        <v/>
      </c>
      <c r="X16" s="217" t="str" cm="1">
        <f t="array" ref="X16">+IF(COUNTBLANK(X13:X14)&gt;0,"",_xlfn.IFS((10^(3.516)*X13/(10*X14)^(2.559))&gt;=1,0,(10^(3.516)*X13/(10*X14)^(2.559))&gt;=0.9,1,(10^(3.516)*X13/(10*X14)^(2.559))&gt;=0.75,2,(10^(3.516)*X13/(10*X14)^(2.559))&lt;0.75,3))</f>
        <v/>
      </c>
      <c r="Y16" s="217" t="str" cm="1">
        <f t="array" ref="Y16">+IF(COUNTBLANK(Y13:Y14)&gt;0,"",_xlfn.IFS((10^(3.516)*Y13/(10*Y14)^(2.559))&gt;=1,0,(10^(3.516)*Y13/(10*Y14)^(2.559))&gt;=0.9,1,(10^(3.516)*Y13/(10*Y14)^(2.559))&gt;=0.75,2,(10^(3.516)*Y13/(10*Y14)^(2.559))&lt;0.75,3))</f>
        <v/>
      </c>
      <c r="Z16" s="217" t="str" cm="1">
        <f t="array" ref="Z16">+IF(COUNTBLANK(Z13:Z14)&gt;0,"",_xlfn.IFS((10^(3.516)*Z13/(10*Z14)^(2.559))&gt;=1,0,(10^(3.516)*Z13/(10*Z14)^(2.559))&gt;=0.9,1,(10^(3.516)*Z13/(10*Z14)^(2.559))&gt;=0.75,2,(10^(3.516)*Z13/(10*Z14)^(2.559))&lt;0.75,3))</f>
        <v/>
      </c>
      <c r="AA16" s="217" t="str" cm="1">
        <f t="array" ref="AA16">+IF(COUNTBLANK(AA13:AA14)&gt;0,"",_xlfn.IFS((10^(3.516)*AA13/(10*AA14)^(2.559))&gt;=1,0,(10^(3.516)*AA13/(10*AA14)^(2.559))&gt;=0.9,1,(10^(3.516)*AA13/(10*AA14)^(2.559))&gt;=0.75,2,(10^(3.516)*AA13/(10*AA14)^(2.559))&lt;0.75,3))</f>
        <v/>
      </c>
      <c r="AB16" s="217" t="str" cm="1">
        <f t="array" ref="AB16">+IF(COUNTBLANK(AB13:AB14)&gt;0,"",_xlfn.IFS((10^(3.516)*AB13/(10*AB14)^(2.559))&gt;=1,0,(10^(3.516)*AB13/(10*AB14)^(2.559))&gt;=0.9,1,(10^(3.516)*AB13/(10*AB14)^(2.559))&gt;=0.75,2,(10^(3.516)*AB13/(10*AB14)^(2.559))&lt;0.75,3))</f>
        <v/>
      </c>
      <c r="AC16" s="217" t="str" cm="1">
        <f t="array" ref="AC16">+IF(COUNTBLANK(AC13:AC14)&gt;0,"",_xlfn.IFS((10^(3.516)*AC13/(10*AC14)^(2.559))&gt;=1,0,(10^(3.516)*AC13/(10*AC14)^(2.559))&gt;=0.9,1,(10^(3.516)*AC13/(10*AC14)^(2.559))&gt;=0.75,2,(10^(3.516)*AC13/(10*AC14)^(2.559))&lt;0.75,3))</f>
        <v/>
      </c>
      <c r="AD16" s="217" t="str" cm="1">
        <f t="array" ref="AD16">+IF(COUNTBLANK(AD13:AD14)&gt;0,"",_xlfn.IFS((10^(3.516)*AD13/(10*AD14)^(2.559))&gt;=1,0,(10^(3.516)*AD13/(10*AD14)^(2.559))&gt;=0.9,1,(10^(3.516)*AD13/(10*AD14)^(2.559))&gt;=0.75,2,(10^(3.516)*AD13/(10*AD14)^(2.559))&lt;0.75,3))</f>
        <v/>
      </c>
      <c r="AE16" s="217" t="str" cm="1">
        <f t="array" ref="AE16">+IF(COUNTBLANK(AE13:AE14)&gt;0,"",_xlfn.IFS((10^(3.516)*AE13/(10*AE14)^(2.559))&gt;=1,0,(10^(3.516)*AE13/(10*AE14)^(2.559))&gt;=0.9,1,(10^(3.516)*AE13/(10*AE14)^(2.559))&gt;=0.75,2,(10^(3.516)*AE13/(10*AE14)^(2.559))&lt;0.75,3))</f>
        <v/>
      </c>
      <c r="AF16" s="217" t="str" cm="1">
        <f t="array" ref="AF16">+IF(COUNTBLANK(AF13:AF14)&gt;0,"",_xlfn.IFS((10^(3.516)*AF13/(10*AF14)^(2.559))&gt;=1,0,(10^(3.516)*AF13/(10*AF14)^(2.559))&gt;=0.9,1,(10^(3.516)*AF13/(10*AF14)^(2.559))&gt;=0.75,2,(10^(3.516)*AF13/(10*AF14)^(2.559))&lt;0.75,3))</f>
        <v/>
      </c>
      <c r="AG16" s="218" t="str" cm="1">
        <f t="array" ref="AG16">+IF(COUNTBLANK(AG13:AG14)&gt;0,"",_xlfn.IFS((10^(3.516)*AG13/(10*AG14)^(2.559))&gt;=1,0,(10^(3.516)*AG13/(10*AG14)^(2.559))&gt;=0.9,1,(10^(3.516)*AG13/(10*AG14)^(2.559))&gt;=0.75,2,(10^(3.516)*AG13/(10*AG14)^(2.559))&lt;0.75,3))</f>
        <v/>
      </c>
      <c r="AH16" s="219">
        <f t="shared" si="0"/>
        <v>0</v>
      </c>
      <c r="AI16" s="178" t="str">
        <f>IF(COUNTBLANK(D16:AG16)=30,"",IF((Beregningsgrunnlag!M96/AH16&gt;=0.25),3,IF(OR((Beregningsgrunnlag!M96/AH16&gt;=0.1),((Beregningsgrunnlag!M96+Beregningsgrunnlag!L96)/AH16&gt;=0.4)),2,IF(OR((Beregningsgrunnlag!M96&gt;0),(Beregningsgrunnlag!M96+Beregningsgrunnlag!L96)/AH16&gt;0,((Beregningsgrunnlag!J96/AH16&lt;0.6))),1,0))))</f>
        <v/>
      </c>
      <c r="AJ16" s="83"/>
    </row>
    <row r="17" spans="2:36" ht="16.5" thickBot="1">
      <c r="B17" s="81"/>
      <c r="C17" s="95" t="s">
        <v>32</v>
      </c>
      <c r="D17" s="225"/>
      <c r="E17" s="226"/>
      <c r="F17" s="226"/>
      <c r="G17" s="226"/>
      <c r="H17" s="226"/>
      <c r="I17" s="226"/>
      <c r="J17" s="226"/>
      <c r="K17" s="226"/>
      <c r="L17" s="226"/>
      <c r="M17" s="226"/>
      <c r="N17" s="226"/>
      <c r="O17" s="226"/>
      <c r="P17" s="226"/>
      <c r="Q17" s="226"/>
      <c r="R17" s="226"/>
      <c r="S17" s="226"/>
      <c r="T17" s="226"/>
      <c r="U17" s="226"/>
      <c r="V17" s="226"/>
      <c r="W17" s="226"/>
      <c r="X17" s="226"/>
      <c r="Y17" s="226"/>
      <c r="Z17" s="226"/>
      <c r="AA17" s="226"/>
      <c r="AB17" s="226"/>
      <c r="AC17" s="226"/>
      <c r="AD17" s="226"/>
      <c r="AE17" s="226"/>
      <c r="AF17" s="226"/>
      <c r="AG17" s="227"/>
      <c r="AH17" s="93"/>
      <c r="AI17" s="172"/>
      <c r="AJ17" s="83"/>
    </row>
    <row r="18" spans="2:36">
      <c r="B18" s="81"/>
      <c r="C18" s="157" t="s">
        <v>33</v>
      </c>
      <c r="D18" s="167" t="str">
        <f>+IF(ISBLANK($D$17),"",0)</f>
        <v/>
      </c>
      <c r="E18" s="92" t="str">
        <f>+IF(ISBLANK($E$17),"",0)</f>
        <v/>
      </c>
      <c r="F18" s="92" t="str">
        <f>+IF(ISBLANK($F$17),"",0)</f>
        <v/>
      </c>
      <c r="G18" s="92" t="str">
        <f>+IF(ISBLANK($G$17),"",0)</f>
        <v/>
      </c>
      <c r="H18" s="92" t="str">
        <f>+IF(ISBLANK($H$17),"",0)</f>
        <v/>
      </c>
      <c r="I18" s="92" t="str">
        <f>+IF(ISBLANK($I$17),"",0)</f>
        <v/>
      </c>
      <c r="J18" s="92" t="str">
        <f>+IF(ISBLANK($J$17),"",0)</f>
        <v/>
      </c>
      <c r="K18" s="92" t="str">
        <f>+IF(ISBLANK($K$17),"",0)</f>
        <v/>
      </c>
      <c r="L18" s="92" t="str">
        <f>+IF(ISBLANK($L$17),"",0)</f>
        <v/>
      </c>
      <c r="M18" s="92" t="str">
        <f>+IF(ISBLANK($M$17),"",0)</f>
        <v/>
      </c>
      <c r="N18" s="92" t="str">
        <f>+IF(ISBLANK($N$17),"",0)</f>
        <v/>
      </c>
      <c r="O18" s="92" t="str">
        <f>+IF(ISBLANK($O$17),"",0)</f>
        <v/>
      </c>
      <c r="P18" s="92" t="str">
        <f>+IF(ISBLANK($P$17),"",0)</f>
        <v/>
      </c>
      <c r="Q18" s="92" t="str">
        <f>+IF(ISBLANK($Q$17),"",0)</f>
        <v/>
      </c>
      <c r="R18" s="92" t="str">
        <f>+IF(ISBLANK($R$17),"",0)</f>
        <v/>
      </c>
      <c r="S18" s="92" t="str">
        <f>+IF(ISBLANK($S$17),"",0)</f>
        <v/>
      </c>
      <c r="T18" s="92" t="str">
        <f>+IF(ISBLANK($T$17),"",0)</f>
        <v/>
      </c>
      <c r="U18" s="92" t="str">
        <f>+IF(ISBLANK($U$17),"",0)</f>
        <v/>
      </c>
      <c r="V18" s="92" t="str">
        <f>+IF(ISBLANK($V$17),"",0)</f>
        <v/>
      </c>
      <c r="W18" s="92" t="str">
        <f>+IF(ISBLANK($W$17),"",0)</f>
        <v/>
      </c>
      <c r="X18" s="92" t="str">
        <f>+IF(ISBLANK($X$17),"",0)</f>
        <v/>
      </c>
      <c r="Y18" s="92" t="str">
        <f>+IF(ISBLANK($Y$17),"",0)</f>
        <v/>
      </c>
      <c r="Z18" s="92" t="str">
        <f>+IF(ISBLANK($Z$17),"",0)</f>
        <v/>
      </c>
      <c r="AA18" s="92" t="str">
        <f>+IF(ISBLANK($AA$17),"",0)</f>
        <v/>
      </c>
      <c r="AB18" s="92" t="str">
        <f>+IF(ISBLANK($AB$17),"",0)</f>
        <v/>
      </c>
      <c r="AC18" s="92" t="str">
        <f>+IF(ISBLANK($AC$17),"",0)</f>
        <v/>
      </c>
      <c r="AD18" s="92" t="str">
        <f>+IF(ISBLANK($AD$17),"",0)</f>
        <v/>
      </c>
      <c r="AE18" s="92" t="str">
        <f>+IF(ISBLANK($AE$17),"",0)</f>
        <v/>
      </c>
      <c r="AF18" s="92" t="str">
        <f>+IF(ISBLANK($AF$17),"",0)</f>
        <v/>
      </c>
      <c r="AG18" s="92" t="str">
        <f>+IF(ISBLANK($AG$17),"",0)</f>
        <v/>
      </c>
      <c r="AH18" s="160">
        <f t="shared" si="0"/>
        <v>0</v>
      </c>
      <c r="AI18" s="178" t="str">
        <f>IF(COUNTBLANK(D18:AG18)=30,"",IF((Beregningsgrunnlag!I55/AH18&gt;=0.25),3,IF(OR((Beregningsgrunnlag!I55/AH18&gt;=0.1),((Beregningsgrunnlag!I55+Beregningsgrunnlag!H55)/AH18&gt;=0.4)),2,IF(OR((Beregningsgrunnlag!I55&gt;0),(Beregningsgrunnlag!I55+Beregningsgrunnlag!H55)/AH18&gt;0,((Beregningsgrunnlag!F55/AH18&lt;0.6))),1,0))))</f>
        <v/>
      </c>
      <c r="AJ18" s="83"/>
    </row>
    <row r="19" spans="2:36">
      <c r="B19" s="81"/>
      <c r="C19" s="110" t="s">
        <v>34</v>
      </c>
      <c r="D19" s="160" t="str">
        <f t="shared" ref="D19:D26" si="1">+IF(ISBLANK($D$17),"",0)</f>
        <v/>
      </c>
      <c r="E19" s="99" t="str">
        <f t="shared" ref="E19:E26" si="2">+IF(ISBLANK($E$17),"",0)</f>
        <v/>
      </c>
      <c r="F19" s="99" t="str">
        <f t="shared" ref="F19:F26" si="3">+IF(ISBLANK($F$17),"",0)</f>
        <v/>
      </c>
      <c r="G19" s="99" t="str">
        <f t="shared" ref="G19:G26" si="4">+IF(ISBLANK($G$17),"",0)</f>
        <v/>
      </c>
      <c r="H19" s="99" t="str">
        <f t="shared" ref="H19:H26" si="5">+IF(ISBLANK($H$17),"",0)</f>
        <v/>
      </c>
      <c r="I19" s="99" t="str">
        <f t="shared" ref="I19:I26" si="6">+IF(ISBLANK($I$17),"",0)</f>
        <v/>
      </c>
      <c r="J19" s="99" t="str">
        <f t="shared" ref="J19:J26" si="7">+IF(ISBLANK($J$17),"",0)</f>
        <v/>
      </c>
      <c r="K19" s="99" t="str">
        <f t="shared" ref="K19:K26" si="8">+IF(ISBLANK($K$17),"",0)</f>
        <v/>
      </c>
      <c r="L19" s="99" t="str">
        <f t="shared" ref="L19:L26" si="9">+IF(ISBLANK($L$17),"",0)</f>
        <v/>
      </c>
      <c r="M19" s="99" t="str">
        <f t="shared" ref="M19:M26" si="10">+IF(ISBLANK($M$17),"",0)</f>
        <v/>
      </c>
      <c r="N19" s="99" t="str">
        <f t="shared" ref="N19:N26" si="11">+IF(ISBLANK($N$17),"",0)</f>
        <v/>
      </c>
      <c r="O19" s="99" t="str">
        <f t="shared" ref="O19:O26" si="12">+IF(ISBLANK($O$17),"",0)</f>
        <v/>
      </c>
      <c r="P19" s="99" t="str">
        <f t="shared" ref="P19:P26" si="13">+IF(ISBLANK($P$17),"",0)</f>
        <v/>
      </c>
      <c r="Q19" s="99" t="str">
        <f t="shared" ref="Q19:Q26" si="14">+IF(ISBLANK($Q$17),"",0)</f>
        <v/>
      </c>
      <c r="R19" s="99" t="str">
        <f t="shared" ref="R19:R26" si="15">+IF(ISBLANK($R$17),"",0)</f>
        <v/>
      </c>
      <c r="S19" s="99" t="str">
        <f t="shared" ref="S19:S26" si="16">+IF(ISBLANK($S$17),"",0)</f>
        <v/>
      </c>
      <c r="T19" s="99" t="str">
        <f t="shared" ref="T19:T26" si="17">+IF(ISBLANK($T$17),"",0)</f>
        <v/>
      </c>
      <c r="U19" s="99" t="str">
        <f t="shared" ref="U19:U26" si="18">+IF(ISBLANK($U$17),"",0)</f>
        <v/>
      </c>
      <c r="V19" s="99" t="str">
        <f t="shared" ref="V19:V26" si="19">+IF(ISBLANK($V$17),"",0)</f>
        <v/>
      </c>
      <c r="W19" s="99" t="str">
        <f t="shared" ref="W19:W26" si="20">+IF(ISBLANK($W$17),"",0)</f>
        <v/>
      </c>
      <c r="X19" s="99" t="str">
        <f t="shared" ref="X19:X26" si="21">+IF(ISBLANK($X$17),"",0)</f>
        <v/>
      </c>
      <c r="Y19" s="99" t="str">
        <f t="shared" ref="Y19:Y26" si="22">+IF(ISBLANK($Y$17),"",0)</f>
        <v/>
      </c>
      <c r="Z19" s="99" t="str">
        <f t="shared" ref="Z19:Z26" si="23">+IF(ISBLANK($Z$17),"",0)</f>
        <v/>
      </c>
      <c r="AA19" s="99" t="str">
        <f t="shared" ref="AA19:AA26" si="24">+IF(ISBLANK($AA$17),"",0)</f>
        <v/>
      </c>
      <c r="AB19" s="99" t="str">
        <f t="shared" ref="AB19:AB26" si="25">+IF(ISBLANK($AB$17),"",0)</f>
        <v/>
      </c>
      <c r="AC19" s="99" t="str">
        <f t="shared" ref="AC19:AC26" si="26">+IF(ISBLANK($AC$17),"",0)</f>
        <v/>
      </c>
      <c r="AD19" s="99" t="str">
        <f t="shared" ref="AD19:AD26" si="27">+IF(ISBLANK($AD$17),"",0)</f>
        <v/>
      </c>
      <c r="AE19" s="99" t="str">
        <f t="shared" ref="AE19:AE26" si="28">+IF(ISBLANK($AE$17),"",0)</f>
        <v/>
      </c>
      <c r="AF19" s="99" t="str">
        <f t="shared" ref="AF19:AF26" si="29">+IF(ISBLANK($AF$17),"",0)</f>
        <v/>
      </c>
      <c r="AG19" s="99" t="str">
        <f t="shared" ref="AG19:AG26" si="30">+IF(ISBLANK($AG$17),"",0)</f>
        <v/>
      </c>
      <c r="AH19" s="160">
        <f t="shared" si="0"/>
        <v>0</v>
      </c>
      <c r="AI19" s="181" t="str">
        <f>IF(COUNTBLANK(D19:AG19)=30,"",IF((Beregningsgrunnlag!M55/AH19&gt;=0.25),3,IF(OR((Beregningsgrunnlag!M55/AH19&gt;=0.1),((Beregningsgrunnlag!M55+Beregningsgrunnlag!L55)/AH19&gt;=0.4)),2,IF(OR((Beregningsgrunnlag!M55&gt;0),(Beregningsgrunnlag!M55+Beregningsgrunnlag!L55)/AH19&gt;0,((Beregningsgrunnlag!J55/AH19&lt;0.6))),1,0))))</f>
        <v/>
      </c>
      <c r="AJ19" s="83"/>
    </row>
    <row r="20" spans="2:36">
      <c r="B20" s="81"/>
      <c r="C20" s="110" t="s">
        <v>35</v>
      </c>
      <c r="D20" s="160" t="str">
        <f t="shared" si="1"/>
        <v/>
      </c>
      <c r="E20" s="99" t="str">
        <f t="shared" si="2"/>
        <v/>
      </c>
      <c r="F20" s="99" t="str">
        <f t="shared" si="3"/>
        <v/>
      </c>
      <c r="G20" s="99" t="str">
        <f t="shared" si="4"/>
        <v/>
      </c>
      <c r="H20" s="99" t="str">
        <f t="shared" si="5"/>
        <v/>
      </c>
      <c r="I20" s="99" t="str">
        <f t="shared" si="6"/>
        <v/>
      </c>
      <c r="J20" s="99" t="str">
        <f t="shared" si="7"/>
        <v/>
      </c>
      <c r="K20" s="99" t="str">
        <f t="shared" si="8"/>
        <v/>
      </c>
      <c r="L20" s="99" t="str">
        <f t="shared" si="9"/>
        <v/>
      </c>
      <c r="M20" s="99" t="str">
        <f t="shared" si="10"/>
        <v/>
      </c>
      <c r="N20" s="99" t="str">
        <f t="shared" si="11"/>
        <v/>
      </c>
      <c r="O20" s="99" t="str">
        <f t="shared" si="12"/>
        <v/>
      </c>
      <c r="P20" s="99" t="str">
        <f t="shared" si="13"/>
        <v/>
      </c>
      <c r="Q20" s="99" t="str">
        <f t="shared" si="14"/>
        <v/>
      </c>
      <c r="R20" s="99" t="str">
        <f t="shared" si="15"/>
        <v/>
      </c>
      <c r="S20" s="99" t="str">
        <f t="shared" si="16"/>
        <v/>
      </c>
      <c r="T20" s="99" t="str">
        <f t="shared" si="17"/>
        <v/>
      </c>
      <c r="U20" s="99" t="str">
        <f t="shared" si="18"/>
        <v/>
      </c>
      <c r="V20" s="99" t="str">
        <f t="shared" si="19"/>
        <v/>
      </c>
      <c r="W20" s="99" t="str">
        <f t="shared" si="20"/>
        <v/>
      </c>
      <c r="X20" s="99" t="str">
        <f t="shared" si="21"/>
        <v/>
      </c>
      <c r="Y20" s="99" t="str">
        <f t="shared" si="22"/>
        <v/>
      </c>
      <c r="Z20" s="99" t="str">
        <f t="shared" si="23"/>
        <v/>
      </c>
      <c r="AA20" s="99" t="str">
        <f t="shared" si="24"/>
        <v/>
      </c>
      <c r="AB20" s="99" t="str">
        <f t="shared" si="25"/>
        <v/>
      </c>
      <c r="AC20" s="99" t="str">
        <f t="shared" si="26"/>
        <v/>
      </c>
      <c r="AD20" s="99" t="str">
        <f t="shared" si="27"/>
        <v/>
      </c>
      <c r="AE20" s="99" t="str">
        <f t="shared" si="28"/>
        <v/>
      </c>
      <c r="AF20" s="99" t="str">
        <f t="shared" si="29"/>
        <v/>
      </c>
      <c r="AG20" s="99" t="str">
        <f t="shared" si="30"/>
        <v/>
      </c>
      <c r="AH20" s="160">
        <f t="shared" si="0"/>
        <v>0</v>
      </c>
      <c r="AI20" s="181" t="str">
        <f>IF(COUNTBLANK(D20:AG20)=30,"",IF((Beregningsgrunnlag!I75/AH20&gt;=0.25),3,IF(OR((Beregningsgrunnlag!I75/AH20&gt;=0.1),((Beregningsgrunnlag!I75+Beregningsgrunnlag!H75)/AH20&gt;=0.4)),2,IF(OR((Beregningsgrunnlag!I75&gt;0),(Beregningsgrunnlag!I75+Beregningsgrunnlag!H75)/AH20&gt;0,((Beregningsgrunnlag!F75/AH20&lt;0.6))),1,0))))</f>
        <v/>
      </c>
      <c r="AJ20" s="83"/>
    </row>
    <row r="21" spans="2:36">
      <c r="B21" s="81"/>
      <c r="C21" s="110" t="s">
        <v>36</v>
      </c>
      <c r="D21" s="160" t="str">
        <f t="shared" si="1"/>
        <v/>
      </c>
      <c r="E21" s="99" t="str">
        <f t="shared" si="2"/>
        <v/>
      </c>
      <c r="F21" s="99" t="str">
        <f t="shared" si="3"/>
        <v/>
      </c>
      <c r="G21" s="99" t="str">
        <f t="shared" si="4"/>
        <v/>
      </c>
      <c r="H21" s="99" t="str">
        <f t="shared" si="5"/>
        <v/>
      </c>
      <c r="I21" s="99" t="str">
        <f t="shared" si="6"/>
        <v/>
      </c>
      <c r="J21" s="99" t="str">
        <f t="shared" si="7"/>
        <v/>
      </c>
      <c r="K21" s="99" t="str">
        <f t="shared" si="8"/>
        <v/>
      </c>
      <c r="L21" s="99" t="str">
        <f t="shared" si="9"/>
        <v/>
      </c>
      <c r="M21" s="99" t="str">
        <f t="shared" si="10"/>
        <v/>
      </c>
      <c r="N21" s="99" t="str">
        <f t="shared" si="11"/>
        <v/>
      </c>
      <c r="O21" s="99" t="str">
        <f t="shared" si="12"/>
        <v/>
      </c>
      <c r="P21" s="99" t="str">
        <f t="shared" si="13"/>
        <v/>
      </c>
      <c r="Q21" s="99" t="str">
        <f t="shared" si="14"/>
        <v/>
      </c>
      <c r="R21" s="99" t="str">
        <f t="shared" si="15"/>
        <v/>
      </c>
      <c r="S21" s="99" t="str">
        <f t="shared" si="16"/>
        <v/>
      </c>
      <c r="T21" s="99" t="str">
        <f t="shared" si="17"/>
        <v/>
      </c>
      <c r="U21" s="99" t="str">
        <f t="shared" si="18"/>
        <v/>
      </c>
      <c r="V21" s="99" t="str">
        <f t="shared" si="19"/>
        <v/>
      </c>
      <c r="W21" s="99" t="str">
        <f t="shared" si="20"/>
        <v/>
      </c>
      <c r="X21" s="99" t="str">
        <f t="shared" si="21"/>
        <v/>
      </c>
      <c r="Y21" s="99" t="str">
        <f t="shared" si="22"/>
        <v/>
      </c>
      <c r="Z21" s="99" t="str">
        <f t="shared" si="23"/>
        <v/>
      </c>
      <c r="AA21" s="99" t="str">
        <f t="shared" si="24"/>
        <v/>
      </c>
      <c r="AB21" s="99" t="str">
        <f t="shared" si="25"/>
        <v/>
      </c>
      <c r="AC21" s="99" t="str">
        <f t="shared" si="26"/>
        <v/>
      </c>
      <c r="AD21" s="99" t="str">
        <f t="shared" si="27"/>
        <v/>
      </c>
      <c r="AE21" s="99" t="str">
        <f t="shared" si="28"/>
        <v/>
      </c>
      <c r="AF21" s="99" t="str">
        <f t="shared" si="29"/>
        <v/>
      </c>
      <c r="AG21" s="99" t="str">
        <f t="shared" si="30"/>
        <v/>
      </c>
      <c r="AH21" s="160">
        <f t="shared" si="0"/>
        <v>0</v>
      </c>
      <c r="AI21" s="181" t="str">
        <f>IF(COUNTBLANK(D21:AG21)=30,"",IF((Beregningsgrunnlag!M75/AH21&gt;=0.25),3,IF(OR((Beregningsgrunnlag!M75/AH21&gt;=0.1),((Beregningsgrunnlag!M75+Beregningsgrunnlag!L75)/AH21&gt;=0.4)),2,IF(OR((Beregningsgrunnlag!M75&gt;0),(Beregningsgrunnlag!M75+Beregningsgrunnlag!L75)/AH21&gt;0,((Beregningsgrunnlag!J75/AH21&lt;0.6))),1,0))))</f>
        <v/>
      </c>
      <c r="AJ21" s="83"/>
    </row>
    <row r="22" spans="2:36">
      <c r="B22" s="81"/>
      <c r="C22" s="110" t="s">
        <v>37</v>
      </c>
      <c r="D22" s="160" t="str">
        <f t="shared" si="1"/>
        <v/>
      </c>
      <c r="E22" s="99" t="str">
        <f t="shared" si="2"/>
        <v/>
      </c>
      <c r="F22" s="99" t="str">
        <f t="shared" si="3"/>
        <v/>
      </c>
      <c r="G22" s="99" t="str">
        <f t="shared" si="4"/>
        <v/>
      </c>
      <c r="H22" s="99" t="str">
        <f t="shared" si="5"/>
        <v/>
      </c>
      <c r="I22" s="99" t="str">
        <f t="shared" si="6"/>
        <v/>
      </c>
      <c r="J22" s="99" t="str">
        <f t="shared" si="7"/>
        <v/>
      </c>
      <c r="K22" s="99" t="str">
        <f t="shared" si="8"/>
        <v/>
      </c>
      <c r="L22" s="99" t="str">
        <f t="shared" si="9"/>
        <v/>
      </c>
      <c r="M22" s="99" t="str">
        <f t="shared" si="10"/>
        <v/>
      </c>
      <c r="N22" s="99" t="str">
        <f t="shared" si="11"/>
        <v/>
      </c>
      <c r="O22" s="99" t="str">
        <f t="shared" si="12"/>
        <v/>
      </c>
      <c r="P22" s="99" t="str">
        <f t="shared" si="13"/>
        <v/>
      </c>
      <c r="Q22" s="99" t="str">
        <f t="shared" si="14"/>
        <v/>
      </c>
      <c r="R22" s="99" t="str">
        <f t="shared" si="15"/>
        <v/>
      </c>
      <c r="S22" s="99" t="str">
        <f t="shared" si="16"/>
        <v/>
      </c>
      <c r="T22" s="99" t="str">
        <f t="shared" si="17"/>
        <v/>
      </c>
      <c r="U22" s="99" t="str">
        <f t="shared" si="18"/>
        <v/>
      </c>
      <c r="V22" s="99" t="str">
        <f t="shared" si="19"/>
        <v/>
      </c>
      <c r="W22" s="99" t="str">
        <f t="shared" si="20"/>
        <v/>
      </c>
      <c r="X22" s="99" t="str">
        <f t="shared" si="21"/>
        <v/>
      </c>
      <c r="Y22" s="99" t="str">
        <f t="shared" si="22"/>
        <v/>
      </c>
      <c r="Z22" s="99" t="str">
        <f t="shared" si="23"/>
        <v/>
      </c>
      <c r="AA22" s="99" t="str">
        <f t="shared" si="24"/>
        <v/>
      </c>
      <c r="AB22" s="99" t="str">
        <f t="shared" si="25"/>
        <v/>
      </c>
      <c r="AC22" s="99" t="str">
        <f t="shared" si="26"/>
        <v/>
      </c>
      <c r="AD22" s="99" t="str">
        <f t="shared" si="27"/>
        <v/>
      </c>
      <c r="AE22" s="99" t="str">
        <f t="shared" si="28"/>
        <v/>
      </c>
      <c r="AF22" s="99" t="str">
        <f t="shared" si="29"/>
        <v/>
      </c>
      <c r="AG22" s="99" t="str">
        <f t="shared" si="30"/>
        <v/>
      </c>
      <c r="AH22" s="160">
        <f t="shared" si="0"/>
        <v>0</v>
      </c>
      <c r="AI22" s="181" t="str">
        <f>IF(COUNTBLANK(D22:AG22)=30,"",IF((Beregningsgrunnlag!I96/AH22&gt;=0.25),3,IF(OR((Beregningsgrunnlag!I96/AH22&gt;=0.1),((Beregningsgrunnlag!I96+Beregningsgrunnlag!H96)/AH22&gt;=0.4)),2,IF(OR((Beregningsgrunnlag!I96&gt;0),(Beregningsgrunnlag!I96+Beregningsgrunnlag!H96)/AH22&gt;0,((Beregningsgrunnlag!F96/AH22&lt;0.6))),1,0))))</f>
        <v/>
      </c>
      <c r="AJ22" s="83"/>
    </row>
    <row r="23" spans="2:36">
      <c r="B23" s="81"/>
      <c r="C23" s="110" t="s">
        <v>38</v>
      </c>
      <c r="D23" s="160" t="str">
        <f t="shared" si="1"/>
        <v/>
      </c>
      <c r="E23" s="99" t="str">
        <f t="shared" si="2"/>
        <v/>
      </c>
      <c r="F23" s="99" t="str">
        <f t="shared" si="3"/>
        <v/>
      </c>
      <c r="G23" s="99" t="str">
        <f t="shared" si="4"/>
        <v/>
      </c>
      <c r="H23" s="99" t="str">
        <f t="shared" si="5"/>
        <v/>
      </c>
      <c r="I23" s="99" t="str">
        <f t="shared" si="6"/>
        <v/>
      </c>
      <c r="J23" s="99" t="str">
        <f t="shared" si="7"/>
        <v/>
      </c>
      <c r="K23" s="99" t="str">
        <f t="shared" si="8"/>
        <v/>
      </c>
      <c r="L23" s="99" t="str">
        <f t="shared" si="9"/>
        <v/>
      </c>
      <c r="M23" s="99" t="str">
        <f t="shared" si="10"/>
        <v/>
      </c>
      <c r="N23" s="99" t="str">
        <f t="shared" si="11"/>
        <v/>
      </c>
      <c r="O23" s="99" t="str">
        <f t="shared" si="12"/>
        <v/>
      </c>
      <c r="P23" s="99" t="str">
        <f t="shared" si="13"/>
        <v/>
      </c>
      <c r="Q23" s="99" t="str">
        <f t="shared" si="14"/>
        <v/>
      </c>
      <c r="R23" s="99" t="str">
        <f t="shared" si="15"/>
        <v/>
      </c>
      <c r="S23" s="99" t="str">
        <f t="shared" si="16"/>
        <v/>
      </c>
      <c r="T23" s="99" t="str">
        <f t="shared" si="17"/>
        <v/>
      </c>
      <c r="U23" s="99" t="str">
        <f t="shared" si="18"/>
        <v/>
      </c>
      <c r="V23" s="99" t="str">
        <f t="shared" si="19"/>
        <v/>
      </c>
      <c r="W23" s="99" t="str">
        <f t="shared" si="20"/>
        <v/>
      </c>
      <c r="X23" s="99" t="str">
        <f t="shared" si="21"/>
        <v/>
      </c>
      <c r="Y23" s="99" t="str">
        <f t="shared" si="22"/>
        <v/>
      </c>
      <c r="Z23" s="99" t="str">
        <f t="shared" si="23"/>
        <v/>
      </c>
      <c r="AA23" s="99" t="str">
        <f t="shared" si="24"/>
        <v/>
      </c>
      <c r="AB23" s="99" t="str">
        <f t="shared" si="25"/>
        <v/>
      </c>
      <c r="AC23" s="99" t="str">
        <f t="shared" si="26"/>
        <v/>
      </c>
      <c r="AD23" s="99" t="str">
        <f t="shared" si="27"/>
        <v/>
      </c>
      <c r="AE23" s="99" t="str">
        <f t="shared" si="28"/>
        <v/>
      </c>
      <c r="AF23" s="99" t="str">
        <f t="shared" si="29"/>
        <v/>
      </c>
      <c r="AG23" s="99" t="str">
        <f t="shared" si="30"/>
        <v/>
      </c>
      <c r="AH23" s="160">
        <f t="shared" si="0"/>
        <v>0</v>
      </c>
      <c r="AI23" s="181" t="str">
        <f>IF(COUNTBLANK(D23:AG23)=30,"",IF((Beregningsgrunnlag!M116/AH23&gt;=0.25),3,IF(OR((Beregningsgrunnlag!M116/AH23&gt;=0.1),((Beregningsgrunnlag!M116+Beregningsgrunnlag!L116)/AH23&gt;=0.4)),2,IF(OR((Beregningsgrunnlag!M116&gt;0),(Beregningsgrunnlag!M116+Beregningsgrunnlag!L116)/AH23&gt;0,((Beregningsgrunnlag!J116/AH23&lt;0.6))),1,0))))</f>
        <v/>
      </c>
      <c r="AJ23" s="83"/>
    </row>
    <row r="24" spans="2:36">
      <c r="B24" s="81"/>
      <c r="C24" s="110" t="s">
        <v>39</v>
      </c>
      <c r="D24" s="160" t="str">
        <f t="shared" si="1"/>
        <v/>
      </c>
      <c r="E24" s="99" t="str">
        <f t="shared" si="2"/>
        <v/>
      </c>
      <c r="F24" s="99" t="str">
        <f t="shared" si="3"/>
        <v/>
      </c>
      <c r="G24" s="99" t="str">
        <f t="shared" si="4"/>
        <v/>
      </c>
      <c r="H24" s="99" t="str">
        <f t="shared" si="5"/>
        <v/>
      </c>
      <c r="I24" s="99" t="str">
        <f t="shared" si="6"/>
        <v/>
      </c>
      <c r="J24" s="99" t="str">
        <f t="shared" si="7"/>
        <v/>
      </c>
      <c r="K24" s="99" t="str">
        <f t="shared" si="8"/>
        <v/>
      </c>
      <c r="L24" s="99" t="str">
        <f t="shared" si="9"/>
        <v/>
      </c>
      <c r="M24" s="99" t="str">
        <f t="shared" si="10"/>
        <v/>
      </c>
      <c r="N24" s="99" t="str">
        <f t="shared" si="11"/>
        <v/>
      </c>
      <c r="O24" s="99" t="str">
        <f t="shared" si="12"/>
        <v/>
      </c>
      <c r="P24" s="99" t="str">
        <f t="shared" si="13"/>
        <v/>
      </c>
      <c r="Q24" s="99" t="str">
        <f t="shared" si="14"/>
        <v/>
      </c>
      <c r="R24" s="99" t="str">
        <f t="shared" si="15"/>
        <v/>
      </c>
      <c r="S24" s="99" t="str">
        <f t="shared" si="16"/>
        <v/>
      </c>
      <c r="T24" s="99" t="str">
        <f t="shared" si="17"/>
        <v/>
      </c>
      <c r="U24" s="99" t="str">
        <f t="shared" si="18"/>
        <v/>
      </c>
      <c r="V24" s="99" t="str">
        <f t="shared" si="19"/>
        <v/>
      </c>
      <c r="W24" s="99" t="str">
        <f t="shared" si="20"/>
        <v/>
      </c>
      <c r="X24" s="99" t="str">
        <f t="shared" si="21"/>
        <v/>
      </c>
      <c r="Y24" s="99" t="str">
        <f t="shared" si="22"/>
        <v/>
      </c>
      <c r="Z24" s="99" t="str">
        <f t="shared" si="23"/>
        <v/>
      </c>
      <c r="AA24" s="99" t="str">
        <f t="shared" si="24"/>
        <v/>
      </c>
      <c r="AB24" s="99" t="str">
        <f t="shared" si="25"/>
        <v/>
      </c>
      <c r="AC24" s="99" t="str">
        <f t="shared" si="26"/>
        <v/>
      </c>
      <c r="AD24" s="99" t="str">
        <f t="shared" si="27"/>
        <v/>
      </c>
      <c r="AE24" s="99" t="str">
        <f t="shared" si="28"/>
        <v/>
      </c>
      <c r="AF24" s="99" t="str">
        <f t="shared" si="29"/>
        <v/>
      </c>
      <c r="AG24" s="99" t="str">
        <f t="shared" si="30"/>
        <v/>
      </c>
      <c r="AH24" s="160">
        <f t="shared" si="0"/>
        <v>0</v>
      </c>
      <c r="AI24" s="181" t="str">
        <f>IF(COUNTBLANK(D24:AG24)=30,"",IF((Beregningsgrunnlag!I116/AH24&gt;=0.25),3,IF(OR((Beregningsgrunnlag!I116/AH24&gt;=0.1),((Beregningsgrunnlag!I116+Beregningsgrunnlag!H116)/AH24&gt;=0.4)),2,IF(OR((Beregningsgrunnlag!I116&gt;0),(Beregningsgrunnlag!I116+Beregningsgrunnlag!H116)/AH24&gt;0,((Beregningsgrunnlag!F116/AH24&lt;0.6))),1,0))))</f>
        <v/>
      </c>
      <c r="AJ24" s="83"/>
    </row>
    <row r="25" spans="2:36">
      <c r="B25" s="81"/>
      <c r="C25" s="110" t="s">
        <v>40</v>
      </c>
      <c r="D25" s="160" t="str">
        <f t="shared" si="1"/>
        <v/>
      </c>
      <c r="E25" s="99" t="str">
        <f t="shared" si="2"/>
        <v/>
      </c>
      <c r="F25" s="99" t="str">
        <f t="shared" si="3"/>
        <v/>
      </c>
      <c r="G25" s="99" t="str">
        <f t="shared" si="4"/>
        <v/>
      </c>
      <c r="H25" s="99" t="str">
        <f t="shared" si="5"/>
        <v/>
      </c>
      <c r="I25" s="99" t="str">
        <f t="shared" si="6"/>
        <v/>
      </c>
      <c r="J25" s="99" t="str">
        <f t="shared" si="7"/>
        <v/>
      </c>
      <c r="K25" s="99" t="str">
        <f t="shared" si="8"/>
        <v/>
      </c>
      <c r="L25" s="99" t="str">
        <f t="shared" si="9"/>
        <v/>
      </c>
      <c r="M25" s="99" t="str">
        <f t="shared" si="10"/>
        <v/>
      </c>
      <c r="N25" s="99" t="str">
        <f t="shared" si="11"/>
        <v/>
      </c>
      <c r="O25" s="99" t="str">
        <f t="shared" si="12"/>
        <v/>
      </c>
      <c r="P25" s="99" t="str">
        <f t="shared" si="13"/>
        <v/>
      </c>
      <c r="Q25" s="99" t="str">
        <f t="shared" si="14"/>
        <v/>
      </c>
      <c r="R25" s="99" t="str">
        <f t="shared" si="15"/>
        <v/>
      </c>
      <c r="S25" s="99" t="str">
        <f t="shared" si="16"/>
        <v/>
      </c>
      <c r="T25" s="99" t="str">
        <f t="shared" si="17"/>
        <v/>
      </c>
      <c r="U25" s="99" t="str">
        <f t="shared" si="18"/>
        <v/>
      </c>
      <c r="V25" s="99" t="str">
        <f t="shared" si="19"/>
        <v/>
      </c>
      <c r="W25" s="99" t="str">
        <f t="shared" si="20"/>
        <v/>
      </c>
      <c r="X25" s="99" t="str">
        <f t="shared" si="21"/>
        <v/>
      </c>
      <c r="Y25" s="99" t="str">
        <f t="shared" si="22"/>
        <v/>
      </c>
      <c r="Z25" s="99" t="str">
        <f t="shared" si="23"/>
        <v/>
      </c>
      <c r="AA25" s="99" t="str">
        <f t="shared" si="24"/>
        <v/>
      </c>
      <c r="AB25" s="99" t="str">
        <f t="shared" si="25"/>
        <v/>
      </c>
      <c r="AC25" s="99" t="str">
        <f t="shared" si="26"/>
        <v/>
      </c>
      <c r="AD25" s="99" t="str">
        <f t="shared" si="27"/>
        <v/>
      </c>
      <c r="AE25" s="99" t="str">
        <f t="shared" si="28"/>
        <v/>
      </c>
      <c r="AF25" s="99" t="str">
        <f t="shared" si="29"/>
        <v/>
      </c>
      <c r="AG25" s="99" t="str">
        <f t="shared" si="30"/>
        <v/>
      </c>
      <c r="AH25" s="160">
        <f t="shared" si="0"/>
        <v>0</v>
      </c>
      <c r="AI25" s="181" t="str">
        <f>IF(COUNTBLANK(D25:AG25)=30,"",IF((Beregningsgrunnlag!M136/AH25&gt;=0.25),3,IF(OR((Beregningsgrunnlag!M136/AH25&gt;=0.1),((Beregningsgrunnlag!M136+Beregningsgrunnlag!L136)/AH25&gt;=0.4)),2,IF(OR((Beregningsgrunnlag!M136&gt;0),(Beregningsgrunnlag!M136+Beregningsgrunnlag!L136)/AH25&gt;0,((Beregningsgrunnlag!J136/AH25&lt;0.6))),1,0))))</f>
        <v/>
      </c>
      <c r="AJ25" s="83"/>
    </row>
    <row r="26" spans="2:36" ht="16.5" thickBot="1">
      <c r="B26" s="81"/>
      <c r="C26" s="105" t="s">
        <v>41</v>
      </c>
      <c r="D26" s="161" t="str">
        <f t="shared" si="1"/>
        <v/>
      </c>
      <c r="E26" s="123" t="str">
        <f t="shared" si="2"/>
        <v/>
      </c>
      <c r="F26" s="123" t="str">
        <f t="shared" si="3"/>
        <v/>
      </c>
      <c r="G26" s="123" t="str">
        <f t="shared" si="4"/>
        <v/>
      </c>
      <c r="H26" s="123" t="str">
        <f t="shared" si="5"/>
        <v/>
      </c>
      <c r="I26" s="123" t="str">
        <f t="shared" si="6"/>
        <v/>
      </c>
      <c r="J26" s="123" t="str">
        <f t="shared" si="7"/>
        <v/>
      </c>
      <c r="K26" s="123" t="str">
        <f t="shared" si="8"/>
        <v/>
      </c>
      <c r="L26" s="123" t="str">
        <f t="shared" si="9"/>
        <v/>
      </c>
      <c r="M26" s="123" t="str">
        <f t="shared" si="10"/>
        <v/>
      </c>
      <c r="N26" s="123" t="str">
        <f t="shared" si="11"/>
        <v/>
      </c>
      <c r="O26" s="123" t="str">
        <f t="shared" si="12"/>
        <v/>
      </c>
      <c r="P26" s="123" t="str">
        <f t="shared" si="13"/>
        <v/>
      </c>
      <c r="Q26" s="123" t="str">
        <f t="shared" si="14"/>
        <v/>
      </c>
      <c r="R26" s="123" t="str">
        <f t="shared" si="15"/>
        <v/>
      </c>
      <c r="S26" s="123" t="str">
        <f t="shared" si="16"/>
        <v/>
      </c>
      <c r="T26" s="123" t="str">
        <f t="shared" si="17"/>
        <v/>
      </c>
      <c r="U26" s="123" t="str">
        <f t="shared" si="18"/>
        <v/>
      </c>
      <c r="V26" s="123" t="str">
        <f t="shared" si="19"/>
        <v/>
      </c>
      <c r="W26" s="123" t="str">
        <f t="shared" si="20"/>
        <v/>
      </c>
      <c r="X26" s="123" t="str">
        <f t="shared" si="21"/>
        <v/>
      </c>
      <c r="Y26" s="123" t="str">
        <f t="shared" si="22"/>
        <v/>
      </c>
      <c r="Z26" s="123" t="str">
        <f t="shared" si="23"/>
        <v/>
      </c>
      <c r="AA26" s="123" t="str">
        <f t="shared" si="24"/>
        <v/>
      </c>
      <c r="AB26" s="123" t="str">
        <f t="shared" si="25"/>
        <v/>
      </c>
      <c r="AC26" s="123" t="str">
        <f t="shared" si="26"/>
        <v/>
      </c>
      <c r="AD26" s="123" t="str">
        <f t="shared" si="27"/>
        <v/>
      </c>
      <c r="AE26" s="123" t="str">
        <f t="shared" si="28"/>
        <v/>
      </c>
      <c r="AF26" s="123" t="str">
        <f t="shared" si="29"/>
        <v/>
      </c>
      <c r="AG26" s="123" t="str">
        <f t="shared" si="30"/>
        <v/>
      </c>
      <c r="AH26" s="161">
        <f t="shared" si="0"/>
        <v>0</v>
      </c>
      <c r="AI26" s="203" t="str">
        <f>IF(COUNTBLANK(D26:AG26)=30,"",IF((Beregningsgrunnlag!I136/AH26&gt;=0.25),3,IF(OR((Beregningsgrunnlag!I136/AH26&gt;=0.1),((Beregningsgrunnlag!I136+Beregningsgrunnlag!H136)/AH26&gt;=0.4)),2,IF(OR((Beregningsgrunnlag!I136&gt;0),(Beregningsgrunnlag!I136+Beregningsgrunnlag!H136)/AH26&gt;0,((Beregningsgrunnlag!F136/AH26&lt;0.6))),1,0))))</f>
        <v/>
      </c>
      <c r="AJ26" s="83"/>
    </row>
    <row r="27" spans="2:36">
      <c r="B27" s="81"/>
      <c r="C27" s="223" t="s">
        <v>42</v>
      </c>
      <c r="D27" s="206" t="str">
        <f>+IF(COUNTBLANK(D20:D26)&gt;4,"",((IF(COUNTBLANK(D16)=0,D16^2,0)+(D18)^2+0.5*(D19)^2+D20^2+D21^2+2*D22^2+D23^2+D24^2+D25^2+D26^2)/(9*(10-COUNTBLANK(D16)-COUNTBLANK(D18)-COUNTBLANK(D20:D26)-COUNTBLANK(D22)+0.5*(1-COUNTBLANK(D19))))*100))</f>
        <v/>
      </c>
      <c r="E27" s="206" t="str">
        <f t="shared" ref="E27:AG27" si="31">+IF(COUNTBLANK(E20:E26)&gt;4,"",((IF(COUNTBLANK(E16)=0,E16^2,0)+(E18)^2+0.5*(E19)^2+E20^2+E21^2+2*E22^2+E23^2+E24^2+E25^2+E26^2)/(9*(10-COUNTBLANK(E16)-COUNTBLANK(E18)-COUNTBLANK(E20:E26)-COUNTBLANK(E22)+0.5*(1-COUNTBLANK(E19))))*100))</f>
        <v/>
      </c>
      <c r="F27" s="206" t="str">
        <f t="shared" si="31"/>
        <v/>
      </c>
      <c r="G27" s="206" t="str">
        <f t="shared" si="31"/>
        <v/>
      </c>
      <c r="H27" s="206" t="str">
        <f t="shared" si="31"/>
        <v/>
      </c>
      <c r="I27" s="206" t="str">
        <f t="shared" si="31"/>
        <v/>
      </c>
      <c r="J27" s="206" t="str">
        <f t="shared" si="31"/>
        <v/>
      </c>
      <c r="K27" s="206" t="str">
        <f t="shared" si="31"/>
        <v/>
      </c>
      <c r="L27" s="206" t="str">
        <f t="shared" si="31"/>
        <v/>
      </c>
      <c r="M27" s="206" t="str">
        <f t="shared" si="31"/>
        <v/>
      </c>
      <c r="N27" s="206" t="str">
        <f t="shared" si="31"/>
        <v/>
      </c>
      <c r="O27" s="206" t="str">
        <f t="shared" si="31"/>
        <v/>
      </c>
      <c r="P27" s="206" t="str">
        <f t="shared" si="31"/>
        <v/>
      </c>
      <c r="Q27" s="206" t="str">
        <f t="shared" si="31"/>
        <v/>
      </c>
      <c r="R27" s="206" t="str">
        <f t="shared" si="31"/>
        <v/>
      </c>
      <c r="S27" s="206" t="str">
        <f t="shared" si="31"/>
        <v/>
      </c>
      <c r="T27" s="206" t="str">
        <f t="shared" si="31"/>
        <v/>
      </c>
      <c r="U27" s="206" t="str">
        <f t="shared" si="31"/>
        <v/>
      </c>
      <c r="V27" s="206" t="str">
        <f t="shared" si="31"/>
        <v/>
      </c>
      <c r="W27" s="206" t="str">
        <f t="shared" si="31"/>
        <v/>
      </c>
      <c r="X27" s="206" t="str">
        <f t="shared" si="31"/>
        <v/>
      </c>
      <c r="Y27" s="206" t="str">
        <f t="shared" si="31"/>
        <v/>
      </c>
      <c r="Z27" s="206" t="str">
        <f t="shared" si="31"/>
        <v/>
      </c>
      <c r="AA27" s="206" t="str">
        <f t="shared" si="31"/>
        <v/>
      </c>
      <c r="AB27" s="206" t="str">
        <f t="shared" si="31"/>
        <v/>
      </c>
      <c r="AC27" s="206" t="str">
        <f t="shared" si="31"/>
        <v/>
      </c>
      <c r="AD27" s="206" t="str">
        <f t="shared" si="31"/>
        <v/>
      </c>
      <c r="AE27" s="206" t="str">
        <f t="shared" si="31"/>
        <v/>
      </c>
      <c r="AF27" s="206" t="str">
        <f t="shared" si="31"/>
        <v/>
      </c>
      <c r="AG27" s="214" t="str">
        <f t="shared" si="31"/>
        <v/>
      </c>
      <c r="AH27" s="210"/>
      <c r="AI27" s="208"/>
      <c r="AJ27" s="83"/>
    </row>
    <row r="28" spans="2:36" ht="16.5" thickBot="1">
      <c r="B28" s="81"/>
      <c r="C28" s="224" t="s">
        <v>43</v>
      </c>
      <c r="D28" s="168" t="str">
        <f>+IF(D27="","",IF(D27&gt;=30,3,IF(D27&gt;=10,2,IF(MAX(D18:D26)=3,2,IF(D27&lt;&gt;0,1,0)))))</f>
        <v/>
      </c>
      <c r="E28" s="168" t="str">
        <f t="shared" ref="E28" si="32">+IF(E27="","",IF(E27&gt;=30,3,IF(E27&gt;=10,2,IF(MAX(E18:E26)=3,2,IF(E27&lt;&gt;0,1,0)))))</f>
        <v/>
      </c>
      <c r="F28" s="168" t="str">
        <f>+IF(F27="","",IF(F27&gt;=30,3,IF(F27&gt;=10,2,IF(MAX(F18:F26)=3,2,IF(F27&lt;&gt;0,1,0)))))</f>
        <v/>
      </c>
      <c r="G28" s="168" t="str">
        <f>+IF(G27="","",IF(G27&gt;=30,3,IF(G27&gt;=10,2,IF(MAX(G18:G26)=3,2,IF(G27&lt;&gt;0,1,0)))))</f>
        <v/>
      </c>
      <c r="H28" s="168" t="str">
        <f t="shared" ref="H28:AF28" si="33">+IF(H27="","",IF(H27&gt;=30,3,IF(H27&gt;=10,2,IF(MAX(H18:H26)=3,2,IF(H27&lt;&gt;0,1,0)))))</f>
        <v/>
      </c>
      <c r="I28" s="168" t="str">
        <f t="shared" si="33"/>
        <v/>
      </c>
      <c r="J28" s="168" t="str">
        <f t="shared" si="33"/>
        <v/>
      </c>
      <c r="K28" s="168" t="str">
        <f t="shared" si="33"/>
        <v/>
      </c>
      <c r="L28" s="168" t="str">
        <f t="shared" si="33"/>
        <v/>
      </c>
      <c r="M28" s="168" t="str">
        <f t="shared" si="33"/>
        <v/>
      </c>
      <c r="N28" s="168" t="str">
        <f t="shared" si="33"/>
        <v/>
      </c>
      <c r="O28" s="168" t="str">
        <f t="shared" si="33"/>
        <v/>
      </c>
      <c r="P28" s="168" t="str">
        <f t="shared" si="33"/>
        <v/>
      </c>
      <c r="Q28" s="168" t="str">
        <f t="shared" si="33"/>
        <v/>
      </c>
      <c r="R28" s="168" t="str">
        <f t="shared" si="33"/>
        <v/>
      </c>
      <c r="S28" s="168" t="str">
        <f t="shared" si="33"/>
        <v/>
      </c>
      <c r="T28" s="168" t="str">
        <f t="shared" si="33"/>
        <v/>
      </c>
      <c r="U28" s="168" t="str">
        <f t="shared" si="33"/>
        <v/>
      </c>
      <c r="V28" s="168" t="str">
        <f t="shared" si="33"/>
        <v/>
      </c>
      <c r="W28" s="168" t="str">
        <f t="shared" si="33"/>
        <v/>
      </c>
      <c r="X28" s="168" t="str">
        <f t="shared" si="33"/>
        <v/>
      </c>
      <c r="Y28" s="168" t="str">
        <f t="shared" si="33"/>
        <v/>
      </c>
      <c r="Z28" s="168" t="str">
        <f t="shared" si="33"/>
        <v/>
      </c>
      <c r="AA28" s="168" t="str">
        <f t="shared" si="33"/>
        <v/>
      </c>
      <c r="AB28" s="168" t="str">
        <f t="shared" si="33"/>
        <v/>
      </c>
      <c r="AC28" s="168" t="str">
        <f t="shared" si="33"/>
        <v/>
      </c>
      <c r="AD28" s="168" t="str">
        <f t="shared" si="33"/>
        <v/>
      </c>
      <c r="AE28" s="168" t="str">
        <f t="shared" si="33"/>
        <v/>
      </c>
      <c r="AF28" s="168" t="str">
        <f t="shared" si="33"/>
        <v/>
      </c>
      <c r="AG28" s="175" t="str">
        <f>+IF(AG27="","",IF(AG27&gt;=30,3,IF(AG27&gt;=10,2,IF(MAX(AG18:AG26)=3,2,IF(AG27&lt;&gt;0,1,0)))))</f>
        <v/>
      </c>
      <c r="AH28" s="152"/>
      <c r="AI28" s="113"/>
      <c r="AJ28" s="83"/>
    </row>
    <row r="29" spans="2:36" ht="16.5" thickBot="1">
      <c r="B29" s="81"/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3"/>
    </row>
    <row r="30" spans="2:36" ht="16.5" thickBot="1">
      <c r="B30" s="81"/>
      <c r="C30" s="352"/>
      <c r="D30" s="354" t="s">
        <v>44</v>
      </c>
      <c r="E30" s="355"/>
      <c r="F30" s="355"/>
      <c r="G30" s="355"/>
      <c r="H30" s="355"/>
      <c r="I30" s="355"/>
      <c r="J30" s="355"/>
      <c r="K30" s="355"/>
      <c r="L30" s="355"/>
      <c r="M30" s="355"/>
      <c r="N30" s="355"/>
      <c r="O30" s="355"/>
      <c r="P30" s="355"/>
      <c r="Q30" s="355"/>
      <c r="R30" s="355"/>
      <c r="S30" s="355"/>
      <c r="T30" s="355"/>
      <c r="U30" s="355"/>
      <c r="V30" s="355"/>
      <c r="W30" s="355"/>
      <c r="X30" s="355"/>
      <c r="Y30" s="355"/>
      <c r="Z30" s="355"/>
      <c r="AA30" s="355"/>
      <c r="AB30" s="355"/>
      <c r="AC30" s="355"/>
      <c r="AD30" s="355"/>
      <c r="AE30" s="355"/>
      <c r="AF30" s="355"/>
      <c r="AG30" s="355"/>
      <c r="AH30" s="355"/>
      <c r="AI30" s="356"/>
      <c r="AJ30" s="83"/>
    </row>
    <row r="31" spans="2:36" ht="18.75">
      <c r="B31" s="81"/>
      <c r="C31" s="353"/>
      <c r="D31" s="191">
        <v>1</v>
      </c>
      <c r="E31" s="183">
        <v>2</v>
      </c>
      <c r="F31" s="183">
        <v>3</v>
      </c>
      <c r="G31" s="183">
        <v>4</v>
      </c>
      <c r="H31" s="183">
        <v>5</v>
      </c>
      <c r="I31" s="183">
        <v>6</v>
      </c>
      <c r="J31" s="183">
        <v>7</v>
      </c>
      <c r="K31" s="183">
        <v>8</v>
      </c>
      <c r="L31" s="183">
        <v>9</v>
      </c>
      <c r="M31" s="183">
        <v>10</v>
      </c>
      <c r="N31" s="183">
        <v>11</v>
      </c>
      <c r="O31" s="183">
        <v>12</v>
      </c>
      <c r="P31" s="183">
        <v>13</v>
      </c>
      <c r="Q31" s="183">
        <v>14</v>
      </c>
      <c r="R31" s="183">
        <v>15</v>
      </c>
      <c r="S31" s="183">
        <v>16</v>
      </c>
      <c r="T31" s="183">
        <v>17</v>
      </c>
      <c r="U31" s="183">
        <v>18</v>
      </c>
      <c r="V31" s="183">
        <v>19</v>
      </c>
      <c r="W31" s="183">
        <v>20</v>
      </c>
      <c r="X31" s="183">
        <v>21</v>
      </c>
      <c r="Y31" s="183">
        <v>22</v>
      </c>
      <c r="Z31" s="183">
        <v>23</v>
      </c>
      <c r="AA31" s="183">
        <v>24</v>
      </c>
      <c r="AB31" s="183">
        <v>25</v>
      </c>
      <c r="AC31" s="183">
        <v>26</v>
      </c>
      <c r="AD31" s="183">
        <v>27</v>
      </c>
      <c r="AE31" s="183">
        <v>28</v>
      </c>
      <c r="AF31" s="183">
        <v>29</v>
      </c>
      <c r="AG31" s="183">
        <v>30</v>
      </c>
      <c r="AH31" s="112"/>
      <c r="AI31" s="131" t="s">
        <v>45</v>
      </c>
      <c r="AJ31" s="83"/>
    </row>
    <row r="32" spans="2:36" ht="19.5" thickBot="1">
      <c r="B32" s="81"/>
      <c r="C32" s="162" t="s">
        <v>46</v>
      </c>
      <c r="D32" s="158"/>
      <c r="E32" s="122"/>
      <c r="F32" s="122"/>
      <c r="G32" s="122"/>
      <c r="H32" s="122"/>
      <c r="I32" s="122"/>
      <c r="J32" s="122"/>
      <c r="K32" s="123"/>
      <c r="L32" s="123"/>
      <c r="M32" s="123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3"/>
      <c r="AA32" s="123"/>
      <c r="AB32" s="123"/>
      <c r="AC32" s="122"/>
      <c r="AD32" s="122"/>
      <c r="AE32" s="122"/>
      <c r="AF32" s="122"/>
      <c r="AG32" s="122"/>
      <c r="AH32" s="112"/>
      <c r="AI32" s="187"/>
      <c r="AJ32" s="83"/>
    </row>
    <row r="33" spans="2:36" ht="16.5" thickBot="1">
      <c r="B33" s="81"/>
      <c r="C33" s="95" t="s">
        <v>32</v>
      </c>
      <c r="D33" s="228"/>
      <c r="E33" s="225"/>
      <c r="F33" s="225"/>
      <c r="G33" s="225"/>
      <c r="H33" s="225"/>
      <c r="I33" s="225"/>
      <c r="J33" s="225"/>
      <c r="K33" s="225"/>
      <c r="L33" s="225"/>
      <c r="M33" s="225"/>
      <c r="N33" s="225"/>
      <c r="O33" s="225"/>
      <c r="P33" s="225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25"/>
      <c r="AD33" s="225"/>
      <c r="AE33" s="225"/>
      <c r="AF33" s="225"/>
      <c r="AG33" s="229"/>
      <c r="AH33" s="97"/>
      <c r="AI33" s="174"/>
      <c r="AJ33" s="83"/>
    </row>
    <row r="34" spans="2:36" ht="18.75">
      <c r="B34" s="81"/>
      <c r="C34" s="221" t="s">
        <v>47</v>
      </c>
      <c r="D34" s="92" t="str">
        <f>+IF(ISBLANK($D$33),"",0)</f>
        <v/>
      </c>
      <c r="E34" s="92" t="str">
        <f>+IF(ISBLANK($E$33),"",0)</f>
        <v/>
      </c>
      <c r="F34" s="92" t="str">
        <f>+IF(ISBLANK($F$33),"",0)</f>
        <v/>
      </c>
      <c r="G34" s="92" t="str">
        <f>+IF(ISBLANK($G$33),"",0)</f>
        <v/>
      </c>
      <c r="H34" s="92" t="str">
        <f>+IF(ISBLANK($H$33),"",0)</f>
        <v/>
      </c>
      <c r="I34" s="92" t="str">
        <f>+IF(ISBLANK($I$33),"",0)</f>
        <v/>
      </c>
      <c r="J34" s="92" t="str">
        <f>+IF(ISBLANK($J$33),"",0)</f>
        <v/>
      </c>
      <c r="K34" s="92" t="str">
        <f>+IF(ISBLANK($K$33),"",0)</f>
        <v/>
      </c>
      <c r="L34" s="92" t="str">
        <f>+IF(ISBLANK($L$33),"",0)</f>
        <v/>
      </c>
      <c r="M34" s="92" t="str">
        <f>+IF(ISBLANK($M$33),"",0)</f>
        <v/>
      </c>
      <c r="N34" s="92" t="str">
        <f>+IF(ISBLANK($N$33),"",0)</f>
        <v/>
      </c>
      <c r="O34" s="92" t="str">
        <f>+IF(ISBLANK($O$33),"",0)</f>
        <v/>
      </c>
      <c r="P34" s="92" t="str">
        <f>+IF(ISBLANK($P$33),"",0)</f>
        <v/>
      </c>
      <c r="Q34" s="92" t="str">
        <f>+IF(ISBLANK($Q$33),"",0)</f>
        <v/>
      </c>
      <c r="R34" s="92" t="str">
        <f>+IF(ISBLANK($R$33),"",0)</f>
        <v/>
      </c>
      <c r="S34" s="92" t="str">
        <f>+IF(ISBLANK($S$33),"",0)</f>
        <v/>
      </c>
      <c r="T34" s="92" t="str">
        <f>+IF(ISBLANK($T$33),"",0)</f>
        <v/>
      </c>
      <c r="U34" s="92" t="str">
        <f>+IF(ISBLANK($U$33),"",0)</f>
        <v/>
      </c>
      <c r="V34" s="92" t="str">
        <f>+IF(ISBLANK($V$33),"",0)</f>
        <v/>
      </c>
      <c r="W34" s="92" t="str">
        <f>+IF(ISBLANK($W$33),"",0)</f>
        <v/>
      </c>
      <c r="X34" s="92" t="str">
        <f>+IF(ISBLANK($X$33),"",0)</f>
        <v/>
      </c>
      <c r="Y34" s="92" t="str">
        <f>+IF(ISBLANK($Y$33),"",0)</f>
        <v/>
      </c>
      <c r="Z34" s="92" t="str">
        <f>+IF(ISBLANK($Z$33),"",0)</f>
        <v/>
      </c>
      <c r="AA34" s="92" t="str">
        <f>+IF(ISBLANK($AA$33),"",0)</f>
        <v/>
      </c>
      <c r="AB34" s="92" t="str">
        <f>+IF(ISBLANK($AB$33),"",0)</f>
        <v/>
      </c>
      <c r="AC34" s="92" t="str">
        <f>+IF(ISBLANK($AC$33),"",0)</f>
        <v/>
      </c>
      <c r="AD34" s="92" t="str">
        <f>+IF(ISBLANK($AD$33),"",0)</f>
        <v/>
      </c>
      <c r="AE34" s="92" t="str">
        <f>+IF(ISBLANK($AE$33),"",0)</f>
        <v/>
      </c>
      <c r="AF34" s="92" t="str">
        <f>+IF(ISBLANK($AF$33),"",0)</f>
        <v/>
      </c>
      <c r="AG34" s="92" t="str">
        <f>+IF(ISBLANK($AG$33),"",0)</f>
        <v/>
      </c>
      <c r="AH34" s="112"/>
      <c r="AI34" s="187" t="str">
        <f>IF(COUNTBLANK(D34:AG34)=30,"",AVERAGE(D34:AG34))</f>
        <v/>
      </c>
      <c r="AJ34" s="83"/>
    </row>
    <row r="35" spans="2:36" ht="18.75">
      <c r="B35" s="81"/>
      <c r="C35" s="110" t="s">
        <v>48</v>
      </c>
      <c r="D35" s="92" t="str">
        <f t="shared" ref="D35:D42" si="34">+IF(ISBLANK($D$33),"",0)</f>
        <v/>
      </c>
      <c r="E35" s="92" t="str">
        <f t="shared" ref="E35:E42" si="35">+IF(ISBLANK($E$33),"",0)</f>
        <v/>
      </c>
      <c r="F35" s="92" t="str">
        <f t="shared" ref="F35:F42" si="36">+IF(ISBLANK($F$33),"",0)</f>
        <v/>
      </c>
      <c r="G35" s="92" t="str">
        <f t="shared" ref="G35:G42" si="37">+IF(ISBLANK($G$33),"",0)</f>
        <v/>
      </c>
      <c r="H35" s="92" t="str">
        <f t="shared" ref="H35:H42" si="38">+IF(ISBLANK($H$33),"",0)</f>
        <v/>
      </c>
      <c r="I35" s="92" t="str">
        <f t="shared" ref="I35:I42" si="39">+IF(ISBLANK($I$33),"",0)</f>
        <v/>
      </c>
      <c r="J35" s="92" t="str">
        <f t="shared" ref="J35:J42" si="40">+IF(ISBLANK($J$33),"",0)</f>
        <v/>
      </c>
      <c r="K35" s="92" t="str">
        <f t="shared" ref="K35:K42" si="41">+IF(ISBLANK($K$33),"",0)</f>
        <v/>
      </c>
      <c r="L35" s="92" t="str">
        <f t="shared" ref="L35:L42" si="42">+IF(ISBLANK($L$33),"",0)</f>
        <v/>
      </c>
      <c r="M35" s="92" t="str">
        <f t="shared" ref="M35:M42" si="43">+IF(ISBLANK($M$33),"",0)</f>
        <v/>
      </c>
      <c r="N35" s="92" t="str">
        <f t="shared" ref="N35:N42" si="44">+IF(ISBLANK($N$33),"",0)</f>
        <v/>
      </c>
      <c r="O35" s="92" t="str">
        <f t="shared" ref="O35:O42" si="45">+IF(ISBLANK($O$33),"",0)</f>
        <v/>
      </c>
      <c r="P35" s="92" t="str">
        <f t="shared" ref="P35:P42" si="46">+IF(ISBLANK($P$33),"",0)</f>
        <v/>
      </c>
      <c r="Q35" s="92" t="str">
        <f t="shared" ref="Q35:Q42" si="47">+IF(ISBLANK($Q$33),"",0)</f>
        <v/>
      </c>
      <c r="R35" s="92" t="str">
        <f t="shared" ref="R35:R42" si="48">+IF(ISBLANK($R$33),"",0)</f>
        <v/>
      </c>
      <c r="S35" s="92" t="str">
        <f t="shared" ref="S35:S42" si="49">+IF(ISBLANK($S$33),"",0)</f>
        <v/>
      </c>
      <c r="T35" s="92" t="str">
        <f t="shared" ref="T35:T42" si="50">+IF(ISBLANK($T$33),"",0)</f>
        <v/>
      </c>
      <c r="U35" s="92" t="str">
        <f t="shared" ref="U35:U42" si="51">+IF(ISBLANK($U$33),"",0)</f>
        <v/>
      </c>
      <c r="V35" s="92" t="str">
        <f t="shared" ref="V35:V42" si="52">+IF(ISBLANK($V$33),"",0)</f>
        <v/>
      </c>
      <c r="W35" s="92" t="str">
        <f t="shared" ref="W35:W42" si="53">+IF(ISBLANK($W$33),"",0)</f>
        <v/>
      </c>
      <c r="X35" s="92" t="str">
        <f t="shared" ref="X35:X42" si="54">+IF(ISBLANK($X$33),"",0)</f>
        <v/>
      </c>
      <c r="Y35" s="92" t="str">
        <f t="shared" ref="Y35:Y42" si="55">+IF(ISBLANK($Y$33),"",0)</f>
        <v/>
      </c>
      <c r="Z35" s="92" t="str">
        <f t="shared" ref="Z35:Z42" si="56">+IF(ISBLANK($Z$33),"",0)</f>
        <v/>
      </c>
      <c r="AA35" s="92" t="str">
        <f t="shared" ref="AA35:AA42" si="57">+IF(ISBLANK($AA$33),"",0)</f>
        <v/>
      </c>
      <c r="AB35" s="92" t="str">
        <f t="shared" ref="AB35:AB42" si="58">+IF(ISBLANK($AB$33),"",0)</f>
        <v/>
      </c>
      <c r="AC35" s="92" t="str">
        <f t="shared" ref="AC35:AC42" si="59">+IF(ISBLANK($AC$33),"",0)</f>
        <v/>
      </c>
      <c r="AD35" s="92" t="str">
        <f t="shared" ref="AD35:AD42" si="60">+IF(ISBLANK($AD$33),"",0)</f>
        <v/>
      </c>
      <c r="AE35" s="92" t="str">
        <f t="shared" ref="AE35:AE42" si="61">+IF(ISBLANK($AE$33),"",0)</f>
        <v/>
      </c>
      <c r="AF35" s="92" t="str">
        <f t="shared" ref="AF35:AF42" si="62">+IF(ISBLANK($AF$33),"",0)</f>
        <v/>
      </c>
      <c r="AG35" s="92" t="str">
        <f t="shared" ref="AG35:AG42" si="63">+IF(ISBLANK($AG$33),"",0)</f>
        <v/>
      </c>
      <c r="AH35" s="112"/>
      <c r="AI35" s="187" t="str">
        <f t="shared" ref="AI35:AI42" si="64">IF(COUNTBLANK(D35:AG35)=30,"",AVERAGE(D35:AG35))</f>
        <v/>
      </c>
      <c r="AJ35" s="83"/>
    </row>
    <row r="36" spans="2:36" ht="18.75">
      <c r="B36" s="81"/>
      <c r="C36" s="110" t="s">
        <v>49</v>
      </c>
      <c r="D36" s="92" t="str">
        <f t="shared" si="34"/>
        <v/>
      </c>
      <c r="E36" s="92" t="str">
        <f t="shared" si="35"/>
        <v/>
      </c>
      <c r="F36" s="92" t="str">
        <f t="shared" si="36"/>
        <v/>
      </c>
      <c r="G36" s="92" t="str">
        <f t="shared" si="37"/>
        <v/>
      </c>
      <c r="H36" s="92" t="str">
        <f t="shared" si="38"/>
        <v/>
      </c>
      <c r="I36" s="92" t="str">
        <f t="shared" si="39"/>
        <v/>
      </c>
      <c r="J36" s="92" t="str">
        <f t="shared" si="40"/>
        <v/>
      </c>
      <c r="K36" s="92" t="str">
        <f t="shared" si="41"/>
        <v/>
      </c>
      <c r="L36" s="92" t="str">
        <f t="shared" si="42"/>
        <v/>
      </c>
      <c r="M36" s="92" t="str">
        <f t="shared" si="43"/>
        <v/>
      </c>
      <c r="N36" s="92" t="str">
        <f t="shared" si="44"/>
        <v/>
      </c>
      <c r="O36" s="92" t="str">
        <f t="shared" si="45"/>
        <v/>
      </c>
      <c r="P36" s="92" t="str">
        <f t="shared" si="46"/>
        <v/>
      </c>
      <c r="Q36" s="92" t="str">
        <f t="shared" si="47"/>
        <v/>
      </c>
      <c r="R36" s="92" t="str">
        <f t="shared" si="48"/>
        <v/>
      </c>
      <c r="S36" s="92" t="str">
        <f t="shared" si="49"/>
        <v/>
      </c>
      <c r="T36" s="92" t="str">
        <f t="shared" si="50"/>
        <v/>
      </c>
      <c r="U36" s="92" t="str">
        <f t="shared" si="51"/>
        <v/>
      </c>
      <c r="V36" s="92" t="str">
        <f t="shared" si="52"/>
        <v/>
      </c>
      <c r="W36" s="92" t="str">
        <f t="shared" si="53"/>
        <v/>
      </c>
      <c r="X36" s="92" t="str">
        <f t="shared" si="54"/>
        <v/>
      </c>
      <c r="Y36" s="92" t="str">
        <f t="shared" si="55"/>
        <v/>
      </c>
      <c r="Z36" s="92" t="str">
        <f t="shared" si="56"/>
        <v/>
      </c>
      <c r="AA36" s="92" t="str">
        <f t="shared" si="57"/>
        <v/>
      </c>
      <c r="AB36" s="92" t="str">
        <f t="shared" si="58"/>
        <v/>
      </c>
      <c r="AC36" s="92" t="str">
        <f t="shared" si="59"/>
        <v/>
      </c>
      <c r="AD36" s="92" t="str">
        <f t="shared" si="60"/>
        <v/>
      </c>
      <c r="AE36" s="92" t="str">
        <f t="shared" si="61"/>
        <v/>
      </c>
      <c r="AF36" s="92" t="str">
        <f t="shared" si="62"/>
        <v/>
      </c>
      <c r="AG36" s="92" t="str">
        <f t="shared" si="63"/>
        <v/>
      </c>
      <c r="AH36" s="112"/>
      <c r="AI36" s="187" t="str">
        <f t="shared" si="64"/>
        <v/>
      </c>
      <c r="AJ36" s="83"/>
    </row>
    <row r="37" spans="2:36" ht="18.75">
      <c r="B37" s="81"/>
      <c r="C37" s="110" t="s">
        <v>50</v>
      </c>
      <c r="D37" s="92" t="str">
        <f t="shared" si="34"/>
        <v/>
      </c>
      <c r="E37" s="92" t="str">
        <f t="shared" si="35"/>
        <v/>
      </c>
      <c r="F37" s="92" t="str">
        <f t="shared" si="36"/>
        <v/>
      </c>
      <c r="G37" s="92" t="str">
        <f t="shared" si="37"/>
        <v/>
      </c>
      <c r="H37" s="92" t="str">
        <f t="shared" si="38"/>
        <v/>
      </c>
      <c r="I37" s="92" t="str">
        <f t="shared" si="39"/>
        <v/>
      </c>
      <c r="J37" s="92" t="str">
        <f t="shared" si="40"/>
        <v/>
      </c>
      <c r="K37" s="92" t="str">
        <f t="shared" si="41"/>
        <v/>
      </c>
      <c r="L37" s="92" t="str">
        <f t="shared" si="42"/>
        <v/>
      </c>
      <c r="M37" s="92" t="str">
        <f t="shared" si="43"/>
        <v/>
      </c>
      <c r="N37" s="92" t="str">
        <f t="shared" si="44"/>
        <v/>
      </c>
      <c r="O37" s="92" t="str">
        <f t="shared" si="45"/>
        <v/>
      </c>
      <c r="P37" s="92" t="str">
        <f t="shared" si="46"/>
        <v/>
      </c>
      <c r="Q37" s="92" t="str">
        <f t="shared" si="47"/>
        <v/>
      </c>
      <c r="R37" s="92" t="str">
        <f t="shared" si="48"/>
        <v/>
      </c>
      <c r="S37" s="92" t="str">
        <f t="shared" si="49"/>
        <v/>
      </c>
      <c r="T37" s="92" t="str">
        <f t="shared" si="50"/>
        <v/>
      </c>
      <c r="U37" s="92" t="str">
        <f t="shared" si="51"/>
        <v/>
      </c>
      <c r="V37" s="92" t="str">
        <f t="shared" si="52"/>
        <v/>
      </c>
      <c r="W37" s="92" t="str">
        <f t="shared" si="53"/>
        <v/>
      </c>
      <c r="X37" s="92" t="str">
        <f t="shared" si="54"/>
        <v/>
      </c>
      <c r="Y37" s="92" t="str">
        <f t="shared" si="55"/>
        <v/>
      </c>
      <c r="Z37" s="92" t="str">
        <f t="shared" si="56"/>
        <v/>
      </c>
      <c r="AA37" s="92" t="str">
        <f t="shared" si="57"/>
        <v/>
      </c>
      <c r="AB37" s="92" t="str">
        <f t="shared" si="58"/>
        <v/>
      </c>
      <c r="AC37" s="92" t="str">
        <f t="shared" si="59"/>
        <v/>
      </c>
      <c r="AD37" s="92" t="str">
        <f t="shared" si="60"/>
        <v/>
      </c>
      <c r="AE37" s="92" t="str">
        <f t="shared" si="61"/>
        <v/>
      </c>
      <c r="AF37" s="92" t="str">
        <f t="shared" si="62"/>
        <v/>
      </c>
      <c r="AG37" s="92" t="str">
        <f t="shared" si="63"/>
        <v/>
      </c>
      <c r="AH37" s="112"/>
      <c r="AI37" s="187" t="str">
        <f t="shared" si="64"/>
        <v/>
      </c>
      <c r="AJ37" s="83"/>
    </row>
    <row r="38" spans="2:36" ht="18.75">
      <c r="B38" s="81"/>
      <c r="C38" s="110" t="s">
        <v>51</v>
      </c>
      <c r="D38" s="92" t="str">
        <f t="shared" si="34"/>
        <v/>
      </c>
      <c r="E38" s="92" t="str">
        <f t="shared" si="35"/>
        <v/>
      </c>
      <c r="F38" s="92" t="str">
        <f t="shared" si="36"/>
        <v/>
      </c>
      <c r="G38" s="92" t="str">
        <f t="shared" si="37"/>
        <v/>
      </c>
      <c r="H38" s="92" t="str">
        <f t="shared" si="38"/>
        <v/>
      </c>
      <c r="I38" s="92" t="str">
        <f t="shared" si="39"/>
        <v/>
      </c>
      <c r="J38" s="92" t="str">
        <f t="shared" si="40"/>
        <v/>
      </c>
      <c r="K38" s="92" t="str">
        <f t="shared" si="41"/>
        <v/>
      </c>
      <c r="L38" s="92" t="str">
        <f t="shared" si="42"/>
        <v/>
      </c>
      <c r="M38" s="92" t="str">
        <f t="shared" si="43"/>
        <v/>
      </c>
      <c r="N38" s="92" t="str">
        <f t="shared" si="44"/>
        <v/>
      </c>
      <c r="O38" s="92" t="str">
        <f t="shared" si="45"/>
        <v/>
      </c>
      <c r="P38" s="92" t="str">
        <f t="shared" si="46"/>
        <v/>
      </c>
      <c r="Q38" s="92" t="str">
        <f t="shared" si="47"/>
        <v/>
      </c>
      <c r="R38" s="92" t="str">
        <f t="shared" si="48"/>
        <v/>
      </c>
      <c r="S38" s="92" t="str">
        <f t="shared" si="49"/>
        <v/>
      </c>
      <c r="T38" s="92" t="str">
        <f t="shared" si="50"/>
        <v/>
      </c>
      <c r="U38" s="92" t="str">
        <f t="shared" si="51"/>
        <v/>
      </c>
      <c r="V38" s="92" t="str">
        <f t="shared" si="52"/>
        <v/>
      </c>
      <c r="W38" s="92" t="str">
        <f t="shared" si="53"/>
        <v/>
      </c>
      <c r="X38" s="92" t="str">
        <f t="shared" si="54"/>
        <v/>
      </c>
      <c r="Y38" s="92" t="str">
        <f t="shared" si="55"/>
        <v/>
      </c>
      <c r="Z38" s="92" t="str">
        <f t="shared" si="56"/>
        <v/>
      </c>
      <c r="AA38" s="92" t="str">
        <f t="shared" si="57"/>
        <v/>
      </c>
      <c r="AB38" s="92" t="str">
        <f t="shared" si="58"/>
        <v/>
      </c>
      <c r="AC38" s="92" t="str">
        <f t="shared" si="59"/>
        <v/>
      </c>
      <c r="AD38" s="92" t="str">
        <f t="shared" si="60"/>
        <v/>
      </c>
      <c r="AE38" s="92" t="str">
        <f t="shared" si="61"/>
        <v/>
      </c>
      <c r="AF38" s="92" t="str">
        <f t="shared" si="62"/>
        <v/>
      </c>
      <c r="AG38" s="92" t="str">
        <f t="shared" si="63"/>
        <v/>
      </c>
      <c r="AH38" s="112"/>
      <c r="AI38" s="187" t="str">
        <f t="shared" si="64"/>
        <v/>
      </c>
      <c r="AJ38" s="83"/>
    </row>
    <row r="39" spans="2:36" ht="18.75">
      <c r="B39" s="81"/>
      <c r="C39" s="110" t="s">
        <v>52</v>
      </c>
      <c r="D39" s="92" t="str">
        <f t="shared" si="34"/>
        <v/>
      </c>
      <c r="E39" s="92" t="str">
        <f t="shared" si="35"/>
        <v/>
      </c>
      <c r="F39" s="92" t="str">
        <f t="shared" si="36"/>
        <v/>
      </c>
      <c r="G39" s="92" t="str">
        <f t="shared" si="37"/>
        <v/>
      </c>
      <c r="H39" s="92" t="str">
        <f t="shared" si="38"/>
        <v/>
      </c>
      <c r="I39" s="92" t="str">
        <f t="shared" si="39"/>
        <v/>
      </c>
      <c r="J39" s="92" t="str">
        <f t="shared" si="40"/>
        <v/>
      </c>
      <c r="K39" s="92" t="str">
        <f t="shared" si="41"/>
        <v/>
      </c>
      <c r="L39" s="92" t="str">
        <f t="shared" si="42"/>
        <v/>
      </c>
      <c r="M39" s="92" t="str">
        <f t="shared" si="43"/>
        <v/>
      </c>
      <c r="N39" s="92" t="str">
        <f t="shared" si="44"/>
        <v/>
      </c>
      <c r="O39" s="92" t="str">
        <f t="shared" si="45"/>
        <v/>
      </c>
      <c r="P39" s="92" t="str">
        <f t="shared" si="46"/>
        <v/>
      </c>
      <c r="Q39" s="92" t="str">
        <f t="shared" si="47"/>
        <v/>
      </c>
      <c r="R39" s="92" t="str">
        <f t="shared" si="48"/>
        <v/>
      </c>
      <c r="S39" s="92" t="str">
        <f t="shared" si="49"/>
        <v/>
      </c>
      <c r="T39" s="92" t="str">
        <f t="shared" si="50"/>
        <v/>
      </c>
      <c r="U39" s="92" t="str">
        <f t="shared" si="51"/>
        <v/>
      </c>
      <c r="V39" s="92" t="str">
        <f t="shared" si="52"/>
        <v/>
      </c>
      <c r="W39" s="92" t="str">
        <f t="shared" si="53"/>
        <v/>
      </c>
      <c r="X39" s="92" t="str">
        <f t="shared" si="54"/>
        <v/>
      </c>
      <c r="Y39" s="92" t="str">
        <f t="shared" si="55"/>
        <v/>
      </c>
      <c r="Z39" s="92" t="str">
        <f t="shared" si="56"/>
        <v/>
      </c>
      <c r="AA39" s="92" t="str">
        <f t="shared" si="57"/>
        <v/>
      </c>
      <c r="AB39" s="92" t="str">
        <f t="shared" si="58"/>
        <v/>
      </c>
      <c r="AC39" s="92" t="str">
        <f t="shared" si="59"/>
        <v/>
      </c>
      <c r="AD39" s="92" t="str">
        <f t="shared" si="60"/>
        <v/>
      </c>
      <c r="AE39" s="92" t="str">
        <f t="shared" si="61"/>
        <v/>
      </c>
      <c r="AF39" s="92" t="str">
        <f t="shared" si="62"/>
        <v/>
      </c>
      <c r="AG39" s="92" t="str">
        <f t="shared" si="63"/>
        <v/>
      </c>
      <c r="AH39" s="112"/>
      <c r="AI39" s="187" t="str">
        <f t="shared" si="64"/>
        <v/>
      </c>
      <c r="AJ39" s="83"/>
    </row>
    <row r="40" spans="2:36" ht="18.75">
      <c r="B40" s="81"/>
      <c r="C40" s="110" t="s">
        <v>53</v>
      </c>
      <c r="D40" s="92" t="str">
        <f t="shared" si="34"/>
        <v/>
      </c>
      <c r="E40" s="92" t="str">
        <f t="shared" si="35"/>
        <v/>
      </c>
      <c r="F40" s="92" t="str">
        <f t="shared" si="36"/>
        <v/>
      </c>
      <c r="G40" s="92" t="str">
        <f t="shared" si="37"/>
        <v/>
      </c>
      <c r="H40" s="92" t="str">
        <f t="shared" si="38"/>
        <v/>
      </c>
      <c r="I40" s="92" t="str">
        <f t="shared" si="39"/>
        <v/>
      </c>
      <c r="J40" s="92" t="str">
        <f t="shared" si="40"/>
        <v/>
      </c>
      <c r="K40" s="92" t="str">
        <f t="shared" si="41"/>
        <v/>
      </c>
      <c r="L40" s="92" t="str">
        <f t="shared" si="42"/>
        <v/>
      </c>
      <c r="M40" s="92" t="str">
        <f t="shared" si="43"/>
        <v/>
      </c>
      <c r="N40" s="92" t="str">
        <f t="shared" si="44"/>
        <v/>
      </c>
      <c r="O40" s="92" t="str">
        <f t="shared" si="45"/>
        <v/>
      </c>
      <c r="P40" s="92" t="str">
        <f t="shared" si="46"/>
        <v/>
      </c>
      <c r="Q40" s="92" t="str">
        <f t="shared" si="47"/>
        <v/>
      </c>
      <c r="R40" s="92" t="str">
        <f t="shared" si="48"/>
        <v/>
      </c>
      <c r="S40" s="92" t="str">
        <f t="shared" si="49"/>
        <v/>
      </c>
      <c r="T40" s="92" t="str">
        <f t="shared" si="50"/>
        <v/>
      </c>
      <c r="U40" s="92" t="str">
        <f t="shared" si="51"/>
        <v/>
      </c>
      <c r="V40" s="92" t="str">
        <f t="shared" si="52"/>
        <v/>
      </c>
      <c r="W40" s="92" t="str">
        <f t="shared" si="53"/>
        <v/>
      </c>
      <c r="X40" s="92" t="str">
        <f t="shared" si="54"/>
        <v/>
      </c>
      <c r="Y40" s="92" t="str">
        <f t="shared" si="55"/>
        <v/>
      </c>
      <c r="Z40" s="92" t="str">
        <f t="shared" si="56"/>
        <v/>
      </c>
      <c r="AA40" s="92" t="str">
        <f t="shared" si="57"/>
        <v/>
      </c>
      <c r="AB40" s="92" t="str">
        <f t="shared" si="58"/>
        <v/>
      </c>
      <c r="AC40" s="92" t="str">
        <f t="shared" si="59"/>
        <v/>
      </c>
      <c r="AD40" s="92" t="str">
        <f t="shared" si="60"/>
        <v/>
      </c>
      <c r="AE40" s="92" t="str">
        <f t="shared" si="61"/>
        <v/>
      </c>
      <c r="AF40" s="92" t="str">
        <f t="shared" si="62"/>
        <v/>
      </c>
      <c r="AG40" s="92" t="str">
        <f t="shared" si="63"/>
        <v/>
      </c>
      <c r="AH40" s="112"/>
      <c r="AI40" s="187" t="str">
        <f t="shared" si="64"/>
        <v/>
      </c>
      <c r="AJ40" s="83"/>
    </row>
    <row r="41" spans="2:36" ht="18.75">
      <c r="B41" s="81"/>
      <c r="C41" s="110" t="s">
        <v>54</v>
      </c>
      <c r="D41" s="92" t="str">
        <f t="shared" si="34"/>
        <v/>
      </c>
      <c r="E41" s="92" t="str">
        <f t="shared" si="35"/>
        <v/>
      </c>
      <c r="F41" s="92" t="str">
        <f t="shared" si="36"/>
        <v/>
      </c>
      <c r="G41" s="92" t="str">
        <f t="shared" si="37"/>
        <v/>
      </c>
      <c r="H41" s="92" t="str">
        <f t="shared" si="38"/>
        <v/>
      </c>
      <c r="I41" s="92" t="str">
        <f t="shared" si="39"/>
        <v/>
      </c>
      <c r="J41" s="92" t="str">
        <f t="shared" si="40"/>
        <v/>
      </c>
      <c r="K41" s="92" t="str">
        <f t="shared" si="41"/>
        <v/>
      </c>
      <c r="L41" s="92" t="str">
        <f t="shared" si="42"/>
        <v/>
      </c>
      <c r="M41" s="92" t="str">
        <f t="shared" si="43"/>
        <v/>
      </c>
      <c r="N41" s="92" t="str">
        <f t="shared" si="44"/>
        <v/>
      </c>
      <c r="O41" s="92" t="str">
        <f t="shared" si="45"/>
        <v/>
      </c>
      <c r="P41" s="92" t="str">
        <f t="shared" si="46"/>
        <v/>
      </c>
      <c r="Q41" s="92" t="str">
        <f t="shared" si="47"/>
        <v/>
      </c>
      <c r="R41" s="92" t="str">
        <f t="shared" si="48"/>
        <v/>
      </c>
      <c r="S41" s="92" t="str">
        <f t="shared" si="49"/>
        <v/>
      </c>
      <c r="T41" s="92" t="str">
        <f t="shared" si="50"/>
        <v/>
      </c>
      <c r="U41" s="92" t="str">
        <f t="shared" si="51"/>
        <v/>
      </c>
      <c r="V41" s="92" t="str">
        <f t="shared" si="52"/>
        <v/>
      </c>
      <c r="W41" s="92" t="str">
        <f t="shared" si="53"/>
        <v/>
      </c>
      <c r="X41" s="92" t="str">
        <f t="shared" si="54"/>
        <v/>
      </c>
      <c r="Y41" s="92" t="str">
        <f t="shared" si="55"/>
        <v/>
      </c>
      <c r="Z41" s="92" t="str">
        <f t="shared" si="56"/>
        <v/>
      </c>
      <c r="AA41" s="92" t="str">
        <f t="shared" si="57"/>
        <v/>
      </c>
      <c r="AB41" s="92" t="str">
        <f t="shared" si="58"/>
        <v/>
      </c>
      <c r="AC41" s="92" t="str">
        <f t="shared" si="59"/>
        <v/>
      </c>
      <c r="AD41" s="92" t="str">
        <f t="shared" si="60"/>
        <v/>
      </c>
      <c r="AE41" s="92" t="str">
        <f t="shared" si="61"/>
        <v/>
      </c>
      <c r="AF41" s="92" t="str">
        <f t="shared" si="62"/>
        <v/>
      </c>
      <c r="AG41" s="92" t="str">
        <f t="shared" si="63"/>
        <v/>
      </c>
      <c r="AH41" s="112"/>
      <c r="AI41" s="187" t="str">
        <f t="shared" si="64"/>
        <v/>
      </c>
      <c r="AJ41" s="83"/>
    </row>
    <row r="42" spans="2:36" ht="18.75">
      <c r="B42" s="81"/>
      <c r="C42" s="110" t="s">
        <v>55</v>
      </c>
      <c r="D42" s="92" t="str">
        <f t="shared" si="34"/>
        <v/>
      </c>
      <c r="E42" s="92" t="str">
        <f t="shared" si="35"/>
        <v/>
      </c>
      <c r="F42" s="92" t="str">
        <f t="shared" si="36"/>
        <v/>
      </c>
      <c r="G42" s="92" t="str">
        <f t="shared" si="37"/>
        <v/>
      </c>
      <c r="H42" s="92" t="str">
        <f t="shared" si="38"/>
        <v/>
      </c>
      <c r="I42" s="92" t="str">
        <f t="shared" si="39"/>
        <v/>
      </c>
      <c r="J42" s="92" t="str">
        <f t="shared" si="40"/>
        <v/>
      </c>
      <c r="K42" s="92" t="str">
        <f t="shared" si="41"/>
        <v/>
      </c>
      <c r="L42" s="92" t="str">
        <f t="shared" si="42"/>
        <v/>
      </c>
      <c r="M42" s="92" t="str">
        <f t="shared" si="43"/>
        <v/>
      </c>
      <c r="N42" s="92" t="str">
        <f t="shared" si="44"/>
        <v/>
      </c>
      <c r="O42" s="92" t="str">
        <f t="shared" si="45"/>
        <v/>
      </c>
      <c r="P42" s="92" t="str">
        <f t="shared" si="46"/>
        <v/>
      </c>
      <c r="Q42" s="92" t="str">
        <f t="shared" si="47"/>
        <v/>
      </c>
      <c r="R42" s="92" t="str">
        <f t="shared" si="48"/>
        <v/>
      </c>
      <c r="S42" s="92" t="str">
        <f t="shared" si="49"/>
        <v/>
      </c>
      <c r="T42" s="92" t="str">
        <f t="shared" si="50"/>
        <v/>
      </c>
      <c r="U42" s="92" t="str">
        <f t="shared" si="51"/>
        <v/>
      </c>
      <c r="V42" s="92" t="str">
        <f t="shared" si="52"/>
        <v/>
      </c>
      <c r="W42" s="92" t="str">
        <f t="shared" si="53"/>
        <v/>
      </c>
      <c r="X42" s="92" t="str">
        <f t="shared" si="54"/>
        <v/>
      </c>
      <c r="Y42" s="92" t="str">
        <f t="shared" si="55"/>
        <v/>
      </c>
      <c r="Z42" s="92" t="str">
        <f t="shared" si="56"/>
        <v/>
      </c>
      <c r="AA42" s="92" t="str">
        <f t="shared" si="57"/>
        <v/>
      </c>
      <c r="AB42" s="92" t="str">
        <f t="shared" si="58"/>
        <v/>
      </c>
      <c r="AC42" s="92" t="str">
        <f t="shared" si="59"/>
        <v/>
      </c>
      <c r="AD42" s="92" t="str">
        <f t="shared" si="60"/>
        <v/>
      </c>
      <c r="AE42" s="92" t="str">
        <f t="shared" si="61"/>
        <v/>
      </c>
      <c r="AF42" s="92" t="str">
        <f t="shared" si="62"/>
        <v/>
      </c>
      <c r="AG42" s="92" t="str">
        <f t="shared" si="63"/>
        <v/>
      </c>
      <c r="AH42" s="112"/>
      <c r="AI42" s="187" t="str">
        <f t="shared" si="64"/>
        <v/>
      </c>
      <c r="AJ42" s="83"/>
    </row>
    <row r="43" spans="2:36" ht="19.5" thickBot="1">
      <c r="B43" s="81"/>
      <c r="C43" s="105" t="s">
        <v>56</v>
      </c>
      <c r="D43" s="152"/>
      <c r="E43" s="100"/>
      <c r="F43" s="100"/>
      <c r="G43" s="100"/>
      <c r="H43" s="100"/>
      <c r="I43" s="100"/>
      <c r="J43" s="100"/>
      <c r="K43" s="101"/>
      <c r="L43" s="101"/>
      <c r="M43" s="101"/>
      <c r="N43" s="100"/>
      <c r="O43" s="101"/>
      <c r="P43" s="100"/>
      <c r="Q43" s="100"/>
      <c r="R43" s="100"/>
      <c r="S43" s="100"/>
      <c r="T43" s="100"/>
      <c r="U43" s="100"/>
      <c r="V43" s="100"/>
      <c r="W43" s="100"/>
      <c r="X43" s="100"/>
      <c r="Y43" s="100"/>
      <c r="Z43" s="101"/>
      <c r="AA43" s="101"/>
      <c r="AB43" s="101"/>
      <c r="AC43" s="100"/>
      <c r="AD43" s="101"/>
      <c r="AE43" s="100"/>
      <c r="AF43" s="100"/>
      <c r="AG43" s="100"/>
      <c r="AH43" s="114"/>
      <c r="AI43" s="193"/>
      <c r="AJ43" s="83"/>
    </row>
    <row r="44" spans="2:36" ht="18.75">
      <c r="B44" s="81"/>
      <c r="C44" s="135" t="s">
        <v>57</v>
      </c>
      <c r="D44" s="92" t="str">
        <f>+IF(ISBLANK($D$33),"",0)</f>
        <v/>
      </c>
      <c r="E44" s="92" t="str">
        <f>+IF(ISBLANK($E$33),"",0)</f>
        <v/>
      </c>
      <c r="F44" s="92" t="str">
        <f>+IF(ISBLANK($F$33),"",0)</f>
        <v/>
      </c>
      <c r="G44" s="92" t="str">
        <f>+IF(ISBLANK($G$33),"",0)</f>
        <v/>
      </c>
      <c r="H44" s="92" t="str">
        <f>+IF(ISBLANK($H$33),"",0)</f>
        <v/>
      </c>
      <c r="I44" s="92" t="str">
        <f>+IF(ISBLANK($I$33),"",0)</f>
        <v/>
      </c>
      <c r="J44" s="92" t="str">
        <f>+IF(ISBLANK($J$33),"",0)</f>
        <v/>
      </c>
      <c r="K44" s="92" t="str">
        <f>+IF(ISBLANK($K$33),"",0)</f>
        <v/>
      </c>
      <c r="L44" s="92" t="str">
        <f>+IF(ISBLANK($L$33),"",0)</f>
        <v/>
      </c>
      <c r="M44" s="92" t="str">
        <f>+IF(ISBLANK($M$33),"",0)</f>
        <v/>
      </c>
      <c r="N44" s="92" t="str">
        <f>+IF(ISBLANK($N$33),"",0)</f>
        <v/>
      </c>
      <c r="O44" s="92" t="str">
        <f>+IF(ISBLANK($O$33),"",0)</f>
        <v/>
      </c>
      <c r="P44" s="92" t="str">
        <f>+IF(ISBLANK($P$33),"",0)</f>
        <v/>
      </c>
      <c r="Q44" s="92" t="str">
        <f>+IF(ISBLANK($Q$33),"",0)</f>
        <v/>
      </c>
      <c r="R44" s="92" t="str">
        <f>+IF(ISBLANK($R$33),"",0)</f>
        <v/>
      </c>
      <c r="S44" s="92" t="str">
        <f>+IF(ISBLANK($S$33),"",0)</f>
        <v/>
      </c>
      <c r="T44" s="92" t="str">
        <f>+IF(ISBLANK($T$33),"",0)</f>
        <v/>
      </c>
      <c r="U44" s="92" t="str">
        <f>+IF(ISBLANK($U$33),"",0)</f>
        <v/>
      </c>
      <c r="V44" s="92" t="str">
        <f>+IF(ISBLANK($V$33),"",0)</f>
        <v/>
      </c>
      <c r="W44" s="92" t="str">
        <f>+IF(ISBLANK($W$33),"",0)</f>
        <v/>
      </c>
      <c r="X44" s="92" t="str">
        <f>+IF(ISBLANK($X$33),"",0)</f>
        <v/>
      </c>
      <c r="Y44" s="92" t="str">
        <f>+IF(ISBLANK($Y$33),"",0)</f>
        <v/>
      </c>
      <c r="Z44" s="92" t="str">
        <f>+IF(ISBLANK($Z$33),"",0)</f>
        <v/>
      </c>
      <c r="AA44" s="92" t="str">
        <f>+IF(ISBLANK($AA$33),"",0)</f>
        <v/>
      </c>
      <c r="AB44" s="92" t="str">
        <f>+IF(ISBLANK($AB$33),"",0)</f>
        <v/>
      </c>
      <c r="AC44" s="92" t="str">
        <f>+IF(ISBLANK($AC$33),"",0)</f>
        <v/>
      </c>
      <c r="AD44" s="92" t="str">
        <f>+IF(ISBLANK($AD$33),"",0)</f>
        <v/>
      </c>
      <c r="AE44" s="92" t="str">
        <f>+IF(ISBLANK($AE$33),"",0)</f>
        <v/>
      </c>
      <c r="AF44" s="92" t="str">
        <f>+IF(ISBLANK($AF$33),"",0)</f>
        <v/>
      </c>
      <c r="AG44" s="92" t="str">
        <f>+IF(ISBLANK($AG$33),"",0)</f>
        <v/>
      </c>
      <c r="AH44" s="117"/>
      <c r="AI44" s="192" t="str">
        <f>IF(COUNTBLANK(D44:AG44)=30,"",AVERAGE(D44:AG44))</f>
        <v/>
      </c>
      <c r="AJ44" s="83"/>
    </row>
    <row r="45" spans="2:36" ht="18.75">
      <c r="B45" s="81"/>
      <c r="C45" s="136" t="s">
        <v>58</v>
      </c>
      <c r="D45" s="92" t="str">
        <f t="shared" ref="D45:D51" si="65">+IF(ISBLANK($D$33),"",0)</f>
        <v/>
      </c>
      <c r="E45" s="92" t="str">
        <f t="shared" ref="E45:E51" si="66">+IF(ISBLANK($E$33),"",0)</f>
        <v/>
      </c>
      <c r="F45" s="92" t="str">
        <f t="shared" ref="F45:F51" si="67">+IF(ISBLANK($F$33),"",0)</f>
        <v/>
      </c>
      <c r="G45" s="92" t="str">
        <f t="shared" ref="G45:G51" si="68">+IF(ISBLANK($G$33),"",0)</f>
        <v/>
      </c>
      <c r="H45" s="92" t="str">
        <f t="shared" ref="H45:H51" si="69">+IF(ISBLANK($H$33),"",0)</f>
        <v/>
      </c>
      <c r="I45" s="92" t="str">
        <f t="shared" ref="I45:I51" si="70">+IF(ISBLANK($I$33),"",0)</f>
        <v/>
      </c>
      <c r="J45" s="92" t="str">
        <f t="shared" ref="J45:J51" si="71">+IF(ISBLANK($J$33),"",0)</f>
        <v/>
      </c>
      <c r="K45" s="92" t="str">
        <f t="shared" ref="K45:K51" si="72">+IF(ISBLANK($K$33),"",0)</f>
        <v/>
      </c>
      <c r="L45" s="92" t="str">
        <f t="shared" ref="L45:L51" si="73">+IF(ISBLANK($L$33),"",0)</f>
        <v/>
      </c>
      <c r="M45" s="92" t="str">
        <f t="shared" ref="M45:M51" si="74">+IF(ISBLANK($M$33),"",0)</f>
        <v/>
      </c>
      <c r="N45" s="92" t="str">
        <f t="shared" ref="N45:N51" si="75">+IF(ISBLANK($N$33),"",0)</f>
        <v/>
      </c>
      <c r="O45" s="92" t="str">
        <f t="shared" ref="O45:O51" si="76">+IF(ISBLANK($O$33),"",0)</f>
        <v/>
      </c>
      <c r="P45" s="92" t="str">
        <f t="shared" ref="P45:P51" si="77">+IF(ISBLANK($P$33),"",0)</f>
        <v/>
      </c>
      <c r="Q45" s="92" t="str">
        <f t="shared" ref="Q45:Q51" si="78">+IF(ISBLANK($Q$33),"",0)</f>
        <v/>
      </c>
      <c r="R45" s="92" t="str">
        <f t="shared" ref="R45:R51" si="79">+IF(ISBLANK($R$33),"",0)</f>
        <v/>
      </c>
      <c r="S45" s="92" t="str">
        <f t="shared" ref="S45:S51" si="80">+IF(ISBLANK($S$33),"",0)</f>
        <v/>
      </c>
      <c r="T45" s="92" t="str">
        <f t="shared" ref="T45:T51" si="81">+IF(ISBLANK($T$33),"",0)</f>
        <v/>
      </c>
      <c r="U45" s="92" t="str">
        <f t="shared" ref="U45:U51" si="82">+IF(ISBLANK($U$33),"",0)</f>
        <v/>
      </c>
      <c r="V45" s="92" t="str">
        <f t="shared" ref="V45:V51" si="83">+IF(ISBLANK($V$33),"",0)</f>
        <v/>
      </c>
      <c r="W45" s="92" t="str">
        <f t="shared" ref="W45:W51" si="84">+IF(ISBLANK($W$33),"",0)</f>
        <v/>
      </c>
      <c r="X45" s="92" t="str">
        <f t="shared" ref="X45:X51" si="85">+IF(ISBLANK($X$33),"",0)</f>
        <v/>
      </c>
      <c r="Y45" s="92" t="str">
        <f t="shared" ref="Y45:Y51" si="86">+IF(ISBLANK($Y$33),"",0)</f>
        <v/>
      </c>
      <c r="Z45" s="92" t="str">
        <f t="shared" ref="Z45:Z51" si="87">+IF(ISBLANK($Z$33),"",0)</f>
        <v/>
      </c>
      <c r="AA45" s="92" t="str">
        <f t="shared" ref="AA45:AA51" si="88">+IF(ISBLANK($AA$33),"",0)</f>
        <v/>
      </c>
      <c r="AB45" s="92" t="str">
        <f t="shared" ref="AB45:AB51" si="89">+IF(ISBLANK($AB$33),"",0)</f>
        <v/>
      </c>
      <c r="AC45" s="92" t="str">
        <f t="shared" ref="AC45:AC51" si="90">+IF(ISBLANK($AC$33),"",0)</f>
        <v/>
      </c>
      <c r="AD45" s="92" t="str">
        <f t="shared" ref="AD45:AD51" si="91">+IF(ISBLANK($AD$33),"",0)</f>
        <v/>
      </c>
      <c r="AE45" s="92" t="str">
        <f t="shared" ref="AE45:AE51" si="92">+IF(ISBLANK($AE$33),"",0)</f>
        <v/>
      </c>
      <c r="AF45" s="92" t="str">
        <f t="shared" ref="AF45:AF51" si="93">+IF(ISBLANK($AF$33),"",0)</f>
        <v/>
      </c>
      <c r="AG45" s="92" t="str">
        <f t="shared" ref="AG45:AG51" si="94">+IF(ISBLANK($AG$33),"",0)</f>
        <v/>
      </c>
      <c r="AH45" s="112"/>
      <c r="AI45" s="187" t="str">
        <f>IF(COUNTBLANK(D45:AG45)=30,"",AVERAGE(D45:AG45))</f>
        <v/>
      </c>
      <c r="AJ45" s="83"/>
    </row>
    <row r="46" spans="2:36" ht="18.75">
      <c r="B46" s="81"/>
      <c r="C46" s="136" t="s">
        <v>59</v>
      </c>
      <c r="D46" s="92" t="str">
        <f t="shared" si="65"/>
        <v/>
      </c>
      <c r="E46" s="92" t="str">
        <f t="shared" si="66"/>
        <v/>
      </c>
      <c r="F46" s="92" t="str">
        <f t="shared" si="67"/>
        <v/>
      </c>
      <c r="G46" s="92" t="str">
        <f t="shared" si="68"/>
        <v/>
      </c>
      <c r="H46" s="92" t="str">
        <f t="shared" si="69"/>
        <v/>
      </c>
      <c r="I46" s="92" t="str">
        <f t="shared" si="70"/>
        <v/>
      </c>
      <c r="J46" s="92" t="str">
        <f t="shared" si="71"/>
        <v/>
      </c>
      <c r="K46" s="92" t="str">
        <f t="shared" si="72"/>
        <v/>
      </c>
      <c r="L46" s="92" t="str">
        <f t="shared" si="73"/>
        <v/>
      </c>
      <c r="M46" s="92" t="str">
        <f t="shared" si="74"/>
        <v/>
      </c>
      <c r="N46" s="92" t="str">
        <f t="shared" si="75"/>
        <v/>
      </c>
      <c r="O46" s="92" t="str">
        <f t="shared" si="76"/>
        <v/>
      </c>
      <c r="P46" s="92" t="str">
        <f t="shared" si="77"/>
        <v/>
      </c>
      <c r="Q46" s="92" t="str">
        <f t="shared" si="78"/>
        <v/>
      </c>
      <c r="R46" s="92" t="str">
        <f t="shared" si="79"/>
        <v/>
      </c>
      <c r="S46" s="92" t="str">
        <f t="shared" si="80"/>
        <v/>
      </c>
      <c r="T46" s="92" t="str">
        <f t="shared" si="81"/>
        <v/>
      </c>
      <c r="U46" s="92" t="str">
        <f t="shared" si="82"/>
        <v/>
      </c>
      <c r="V46" s="92" t="str">
        <f t="shared" si="83"/>
        <v/>
      </c>
      <c r="W46" s="92" t="str">
        <f t="shared" si="84"/>
        <v/>
      </c>
      <c r="X46" s="92" t="str">
        <f t="shared" si="85"/>
        <v/>
      </c>
      <c r="Y46" s="92" t="str">
        <f t="shared" si="86"/>
        <v/>
      </c>
      <c r="Z46" s="92" t="str">
        <f t="shared" si="87"/>
        <v/>
      </c>
      <c r="AA46" s="92" t="str">
        <f t="shared" si="88"/>
        <v/>
      </c>
      <c r="AB46" s="92" t="str">
        <f t="shared" si="89"/>
        <v/>
      </c>
      <c r="AC46" s="92" t="str">
        <f t="shared" si="90"/>
        <v/>
      </c>
      <c r="AD46" s="92" t="str">
        <f t="shared" si="91"/>
        <v/>
      </c>
      <c r="AE46" s="92" t="str">
        <f t="shared" si="92"/>
        <v/>
      </c>
      <c r="AF46" s="92" t="str">
        <f t="shared" si="93"/>
        <v/>
      </c>
      <c r="AG46" s="92" t="str">
        <f t="shared" si="94"/>
        <v/>
      </c>
      <c r="AH46" s="112"/>
      <c r="AI46" s="187" t="str">
        <f t="shared" ref="AI46:AI51" si="95">IF(COUNTBLANK(D46:AG46)=30,"",AVERAGE(D46:AG46))</f>
        <v/>
      </c>
      <c r="AJ46" s="83"/>
    </row>
    <row r="47" spans="2:36" ht="18.75">
      <c r="B47" s="81"/>
      <c r="C47" s="136" t="s">
        <v>60</v>
      </c>
      <c r="D47" s="92" t="str">
        <f t="shared" si="65"/>
        <v/>
      </c>
      <c r="E47" s="92" t="str">
        <f t="shared" si="66"/>
        <v/>
      </c>
      <c r="F47" s="92" t="str">
        <f t="shared" si="67"/>
        <v/>
      </c>
      <c r="G47" s="92" t="str">
        <f t="shared" si="68"/>
        <v/>
      </c>
      <c r="H47" s="92" t="str">
        <f t="shared" si="69"/>
        <v/>
      </c>
      <c r="I47" s="92" t="str">
        <f t="shared" si="70"/>
        <v/>
      </c>
      <c r="J47" s="92" t="str">
        <f t="shared" si="71"/>
        <v/>
      </c>
      <c r="K47" s="92" t="str">
        <f t="shared" si="72"/>
        <v/>
      </c>
      <c r="L47" s="92" t="str">
        <f t="shared" si="73"/>
        <v/>
      </c>
      <c r="M47" s="92" t="str">
        <f t="shared" si="74"/>
        <v/>
      </c>
      <c r="N47" s="92" t="str">
        <f t="shared" si="75"/>
        <v/>
      </c>
      <c r="O47" s="92" t="str">
        <f t="shared" si="76"/>
        <v/>
      </c>
      <c r="P47" s="92" t="str">
        <f t="shared" si="77"/>
        <v/>
      </c>
      <c r="Q47" s="92" t="str">
        <f t="shared" si="78"/>
        <v/>
      </c>
      <c r="R47" s="92" t="str">
        <f t="shared" si="79"/>
        <v/>
      </c>
      <c r="S47" s="92" t="str">
        <f t="shared" si="80"/>
        <v/>
      </c>
      <c r="T47" s="92" t="str">
        <f t="shared" si="81"/>
        <v/>
      </c>
      <c r="U47" s="92" t="str">
        <f t="shared" si="82"/>
        <v/>
      </c>
      <c r="V47" s="92" t="str">
        <f t="shared" si="83"/>
        <v/>
      </c>
      <c r="W47" s="92" t="str">
        <f t="shared" si="84"/>
        <v/>
      </c>
      <c r="X47" s="92" t="str">
        <f t="shared" si="85"/>
        <v/>
      </c>
      <c r="Y47" s="92" t="str">
        <f t="shared" si="86"/>
        <v/>
      </c>
      <c r="Z47" s="92" t="str">
        <f t="shared" si="87"/>
        <v/>
      </c>
      <c r="AA47" s="92" t="str">
        <f t="shared" si="88"/>
        <v/>
      </c>
      <c r="AB47" s="92" t="str">
        <f t="shared" si="89"/>
        <v/>
      </c>
      <c r="AC47" s="92" t="str">
        <f t="shared" si="90"/>
        <v/>
      </c>
      <c r="AD47" s="92" t="str">
        <f t="shared" si="91"/>
        <v/>
      </c>
      <c r="AE47" s="92" t="str">
        <f t="shared" si="92"/>
        <v/>
      </c>
      <c r="AF47" s="92" t="str">
        <f t="shared" si="93"/>
        <v/>
      </c>
      <c r="AG47" s="92" t="str">
        <f t="shared" si="94"/>
        <v/>
      </c>
      <c r="AH47" s="112"/>
      <c r="AI47" s="187" t="str">
        <f t="shared" si="95"/>
        <v/>
      </c>
      <c r="AJ47" s="83"/>
    </row>
    <row r="48" spans="2:36" ht="18.75">
      <c r="B48" s="81"/>
      <c r="C48" s="136" t="s">
        <v>61</v>
      </c>
      <c r="D48" s="92" t="str">
        <f t="shared" si="65"/>
        <v/>
      </c>
      <c r="E48" s="92" t="str">
        <f t="shared" si="66"/>
        <v/>
      </c>
      <c r="F48" s="92" t="str">
        <f t="shared" si="67"/>
        <v/>
      </c>
      <c r="G48" s="92" t="str">
        <f t="shared" si="68"/>
        <v/>
      </c>
      <c r="H48" s="92" t="str">
        <f t="shared" si="69"/>
        <v/>
      </c>
      <c r="I48" s="92" t="str">
        <f t="shared" si="70"/>
        <v/>
      </c>
      <c r="J48" s="92" t="str">
        <f t="shared" si="71"/>
        <v/>
      </c>
      <c r="K48" s="92" t="str">
        <f t="shared" si="72"/>
        <v/>
      </c>
      <c r="L48" s="92" t="str">
        <f t="shared" si="73"/>
        <v/>
      </c>
      <c r="M48" s="92" t="str">
        <f t="shared" si="74"/>
        <v/>
      </c>
      <c r="N48" s="92" t="str">
        <f t="shared" si="75"/>
        <v/>
      </c>
      <c r="O48" s="92" t="str">
        <f t="shared" si="76"/>
        <v/>
      </c>
      <c r="P48" s="92" t="str">
        <f t="shared" si="77"/>
        <v/>
      </c>
      <c r="Q48" s="92" t="str">
        <f t="shared" si="78"/>
        <v/>
      </c>
      <c r="R48" s="92" t="str">
        <f t="shared" si="79"/>
        <v/>
      </c>
      <c r="S48" s="92" t="str">
        <f t="shared" si="80"/>
        <v/>
      </c>
      <c r="T48" s="92" t="str">
        <f t="shared" si="81"/>
        <v/>
      </c>
      <c r="U48" s="92" t="str">
        <f t="shared" si="82"/>
        <v/>
      </c>
      <c r="V48" s="92" t="str">
        <f t="shared" si="83"/>
        <v/>
      </c>
      <c r="W48" s="92" t="str">
        <f t="shared" si="84"/>
        <v/>
      </c>
      <c r="X48" s="92" t="str">
        <f t="shared" si="85"/>
        <v/>
      </c>
      <c r="Y48" s="92" t="str">
        <f t="shared" si="86"/>
        <v/>
      </c>
      <c r="Z48" s="92" t="str">
        <f t="shared" si="87"/>
        <v/>
      </c>
      <c r="AA48" s="92" t="str">
        <f t="shared" si="88"/>
        <v/>
      </c>
      <c r="AB48" s="92" t="str">
        <f t="shared" si="89"/>
        <v/>
      </c>
      <c r="AC48" s="92" t="str">
        <f t="shared" si="90"/>
        <v/>
      </c>
      <c r="AD48" s="92" t="str">
        <f t="shared" si="91"/>
        <v/>
      </c>
      <c r="AE48" s="92" t="str">
        <f t="shared" si="92"/>
        <v/>
      </c>
      <c r="AF48" s="92" t="str">
        <f t="shared" si="93"/>
        <v/>
      </c>
      <c r="AG48" s="92" t="str">
        <f t="shared" si="94"/>
        <v/>
      </c>
      <c r="AH48" s="112"/>
      <c r="AI48" s="187" t="str">
        <f t="shared" si="95"/>
        <v/>
      </c>
      <c r="AJ48" s="83"/>
    </row>
    <row r="49" spans="2:36" ht="18.75">
      <c r="B49" s="81"/>
      <c r="C49" s="136" t="s">
        <v>62</v>
      </c>
      <c r="D49" s="92" t="str">
        <f>+IF(ISBLANK($D$33),"",0)</f>
        <v/>
      </c>
      <c r="E49" s="92" t="str">
        <f>+IF(ISBLANK($E$33),"",0)</f>
        <v/>
      </c>
      <c r="F49" s="92" t="str">
        <f>+IF(ISBLANK($F$33),"",0)</f>
        <v/>
      </c>
      <c r="G49" s="92" t="str">
        <f>+IF(ISBLANK($G$33),"",0)</f>
        <v/>
      </c>
      <c r="H49" s="92" t="str">
        <f>+IF(ISBLANK($H$33),"",0)</f>
        <v/>
      </c>
      <c r="I49" s="92" t="str">
        <f>+IF(ISBLANK($I$33),"",0)</f>
        <v/>
      </c>
      <c r="J49" s="92" t="str">
        <f>+IF(ISBLANK($J$33),"",0)</f>
        <v/>
      </c>
      <c r="K49" s="92" t="str">
        <f>+IF(ISBLANK($K$33),"",0)</f>
        <v/>
      </c>
      <c r="L49" s="92" t="str">
        <f>+IF(ISBLANK($L$33),"",0)</f>
        <v/>
      </c>
      <c r="M49" s="92" t="str">
        <f>+IF(ISBLANK($M$33),"",0)</f>
        <v/>
      </c>
      <c r="N49" s="92" t="str">
        <f>+IF(ISBLANK($N$33),"",0)</f>
        <v/>
      </c>
      <c r="O49" s="92" t="str">
        <f>+IF(ISBLANK($O$33),"",0)</f>
        <v/>
      </c>
      <c r="P49" s="92" t="str">
        <f>+IF(ISBLANK($P$33),"",0)</f>
        <v/>
      </c>
      <c r="Q49" s="92" t="str">
        <f>+IF(ISBLANK($Q$33),"",0)</f>
        <v/>
      </c>
      <c r="R49" s="92" t="str">
        <f>+IF(ISBLANK($R$33),"",0)</f>
        <v/>
      </c>
      <c r="S49" s="92" t="str">
        <f>+IF(ISBLANK($S$33),"",0)</f>
        <v/>
      </c>
      <c r="T49" s="92" t="str">
        <f>+IF(ISBLANK($T$33),"",0)</f>
        <v/>
      </c>
      <c r="U49" s="92" t="str">
        <f>+IF(ISBLANK($U$33),"",0)</f>
        <v/>
      </c>
      <c r="V49" s="92" t="str">
        <f>+IF(ISBLANK($V$33),"",0)</f>
        <v/>
      </c>
      <c r="W49" s="92" t="str">
        <f>+IF(ISBLANK($W$33),"",0)</f>
        <v/>
      </c>
      <c r="X49" s="92" t="str">
        <f>+IF(ISBLANK($X$33),"",0)</f>
        <v/>
      </c>
      <c r="Y49" s="92" t="str">
        <f>+IF(ISBLANK($Y$33),"",0)</f>
        <v/>
      </c>
      <c r="Z49" s="92" t="str">
        <f>+IF(ISBLANK($Z$33),"",0)</f>
        <v/>
      </c>
      <c r="AA49" s="92" t="str">
        <f>+IF(ISBLANK($AA$33),"",0)</f>
        <v/>
      </c>
      <c r="AB49" s="92" t="str">
        <f>+IF(ISBLANK($AB$33),"",0)</f>
        <v/>
      </c>
      <c r="AC49" s="92" t="str">
        <f>+IF(ISBLANK($AC$33),"",0)</f>
        <v/>
      </c>
      <c r="AD49" s="92" t="str">
        <f>+IF(ISBLANK($AD$33),"",0)</f>
        <v/>
      </c>
      <c r="AE49" s="92" t="str">
        <f>+IF(ISBLANK($AE$33),"",0)</f>
        <v/>
      </c>
      <c r="AF49" s="92" t="str">
        <f>+IF(ISBLANK($AF$33),"",0)</f>
        <v/>
      </c>
      <c r="AG49" s="92" t="str">
        <f>+IF(ISBLANK($AG$33),"",0)</f>
        <v/>
      </c>
      <c r="AH49" s="112"/>
      <c r="AI49" s="187" t="str">
        <f>IF(COUNTBLANK(D49:AG49)=30,"",AVERAGE(D49:AG49))</f>
        <v/>
      </c>
      <c r="AJ49" s="83"/>
    </row>
    <row r="50" spans="2:36" ht="18.75">
      <c r="B50" s="81"/>
      <c r="C50" s="136" t="s">
        <v>63</v>
      </c>
      <c r="D50" s="92" t="str">
        <f t="shared" si="65"/>
        <v/>
      </c>
      <c r="E50" s="92" t="str">
        <f t="shared" si="66"/>
        <v/>
      </c>
      <c r="F50" s="92" t="str">
        <f t="shared" si="67"/>
        <v/>
      </c>
      <c r="G50" s="92" t="str">
        <f t="shared" si="68"/>
        <v/>
      </c>
      <c r="H50" s="92" t="str">
        <f t="shared" si="69"/>
        <v/>
      </c>
      <c r="I50" s="92" t="str">
        <f t="shared" si="70"/>
        <v/>
      </c>
      <c r="J50" s="92" t="str">
        <f t="shared" si="71"/>
        <v/>
      </c>
      <c r="K50" s="92" t="str">
        <f t="shared" si="72"/>
        <v/>
      </c>
      <c r="L50" s="92" t="str">
        <f t="shared" si="73"/>
        <v/>
      </c>
      <c r="M50" s="92" t="str">
        <f t="shared" si="74"/>
        <v/>
      </c>
      <c r="N50" s="92" t="str">
        <f t="shared" si="75"/>
        <v/>
      </c>
      <c r="O50" s="92" t="str">
        <f t="shared" si="76"/>
        <v/>
      </c>
      <c r="P50" s="92" t="str">
        <f t="shared" si="77"/>
        <v/>
      </c>
      <c r="Q50" s="92" t="str">
        <f t="shared" si="78"/>
        <v/>
      </c>
      <c r="R50" s="92" t="str">
        <f t="shared" si="79"/>
        <v/>
      </c>
      <c r="S50" s="92" t="str">
        <f t="shared" si="80"/>
        <v/>
      </c>
      <c r="T50" s="92" t="str">
        <f t="shared" si="81"/>
        <v/>
      </c>
      <c r="U50" s="92" t="str">
        <f t="shared" si="82"/>
        <v/>
      </c>
      <c r="V50" s="92" t="str">
        <f t="shared" si="83"/>
        <v/>
      </c>
      <c r="W50" s="92" t="str">
        <f t="shared" si="84"/>
        <v/>
      </c>
      <c r="X50" s="92" t="str">
        <f t="shared" si="85"/>
        <v/>
      </c>
      <c r="Y50" s="92" t="str">
        <f t="shared" si="86"/>
        <v/>
      </c>
      <c r="Z50" s="92" t="str">
        <f t="shared" si="87"/>
        <v/>
      </c>
      <c r="AA50" s="92" t="str">
        <f t="shared" si="88"/>
        <v/>
      </c>
      <c r="AB50" s="92" t="str">
        <f t="shared" si="89"/>
        <v/>
      </c>
      <c r="AC50" s="92" t="str">
        <f t="shared" si="90"/>
        <v/>
      </c>
      <c r="AD50" s="92" t="str">
        <f t="shared" si="91"/>
        <v/>
      </c>
      <c r="AE50" s="92" t="str">
        <f t="shared" si="92"/>
        <v/>
      </c>
      <c r="AF50" s="92" t="str">
        <f t="shared" si="93"/>
        <v/>
      </c>
      <c r="AG50" s="92" t="str">
        <f t="shared" si="94"/>
        <v/>
      </c>
      <c r="AH50" s="112"/>
      <c r="AI50" s="188" t="str">
        <f t="shared" si="95"/>
        <v/>
      </c>
      <c r="AJ50" s="83"/>
    </row>
    <row r="51" spans="2:36" ht="18.75">
      <c r="B51" s="81"/>
      <c r="C51" s="136" t="s">
        <v>64</v>
      </c>
      <c r="D51" s="92" t="str">
        <f t="shared" si="65"/>
        <v/>
      </c>
      <c r="E51" s="92" t="str">
        <f t="shared" si="66"/>
        <v/>
      </c>
      <c r="F51" s="92" t="str">
        <f t="shared" si="67"/>
        <v/>
      </c>
      <c r="G51" s="92" t="str">
        <f t="shared" si="68"/>
        <v/>
      </c>
      <c r="H51" s="92" t="str">
        <f t="shared" si="69"/>
        <v/>
      </c>
      <c r="I51" s="92" t="str">
        <f t="shared" si="70"/>
        <v/>
      </c>
      <c r="J51" s="92" t="str">
        <f t="shared" si="71"/>
        <v/>
      </c>
      <c r="K51" s="92" t="str">
        <f t="shared" si="72"/>
        <v/>
      </c>
      <c r="L51" s="92" t="str">
        <f t="shared" si="73"/>
        <v/>
      </c>
      <c r="M51" s="92" t="str">
        <f t="shared" si="74"/>
        <v/>
      </c>
      <c r="N51" s="92" t="str">
        <f t="shared" si="75"/>
        <v/>
      </c>
      <c r="O51" s="92" t="str">
        <f t="shared" si="76"/>
        <v/>
      </c>
      <c r="P51" s="92" t="str">
        <f t="shared" si="77"/>
        <v/>
      </c>
      <c r="Q51" s="92" t="str">
        <f t="shared" si="78"/>
        <v/>
      </c>
      <c r="R51" s="92" t="str">
        <f t="shared" si="79"/>
        <v/>
      </c>
      <c r="S51" s="92" t="str">
        <f t="shared" si="80"/>
        <v/>
      </c>
      <c r="T51" s="92" t="str">
        <f t="shared" si="81"/>
        <v/>
      </c>
      <c r="U51" s="92" t="str">
        <f t="shared" si="82"/>
        <v/>
      </c>
      <c r="V51" s="92" t="str">
        <f t="shared" si="83"/>
        <v/>
      </c>
      <c r="W51" s="92" t="str">
        <f t="shared" si="84"/>
        <v/>
      </c>
      <c r="X51" s="92" t="str">
        <f t="shared" si="85"/>
        <v/>
      </c>
      <c r="Y51" s="92" t="str">
        <f t="shared" si="86"/>
        <v/>
      </c>
      <c r="Z51" s="92" t="str">
        <f t="shared" si="87"/>
        <v/>
      </c>
      <c r="AA51" s="92" t="str">
        <f t="shared" si="88"/>
        <v/>
      </c>
      <c r="AB51" s="92" t="str">
        <f t="shared" si="89"/>
        <v/>
      </c>
      <c r="AC51" s="92" t="str">
        <f t="shared" si="90"/>
        <v/>
      </c>
      <c r="AD51" s="92" t="str">
        <f t="shared" si="91"/>
        <v/>
      </c>
      <c r="AE51" s="92" t="str">
        <f t="shared" si="92"/>
        <v/>
      </c>
      <c r="AF51" s="92" t="str">
        <f t="shared" si="93"/>
        <v/>
      </c>
      <c r="AG51" s="92" t="str">
        <f t="shared" si="94"/>
        <v/>
      </c>
      <c r="AH51" s="112"/>
      <c r="AI51" s="188" t="str">
        <f t="shared" si="95"/>
        <v/>
      </c>
      <c r="AJ51" s="83"/>
    </row>
    <row r="52" spans="2:36" ht="18.75">
      <c r="B52" s="81"/>
      <c r="C52" s="138" t="s">
        <v>65</v>
      </c>
      <c r="D52" s="92" t="str">
        <f>+IF(ISBLANK($D$33),"",0)</f>
        <v/>
      </c>
      <c r="E52" s="92" t="str">
        <f>+IF(ISBLANK($E$33),"",0)</f>
        <v/>
      </c>
      <c r="F52" s="92" t="str">
        <f>+IF(ISBLANK($F$33),"",0)</f>
        <v/>
      </c>
      <c r="G52" s="92" t="str">
        <f>+IF(ISBLANK($G$33),"",0)</f>
        <v/>
      </c>
      <c r="H52" s="92" t="str">
        <f>+IF(ISBLANK($H$33),"",0)</f>
        <v/>
      </c>
      <c r="I52" s="92" t="str">
        <f>+IF(ISBLANK($I$33),"",0)</f>
        <v/>
      </c>
      <c r="J52" s="92" t="str">
        <f>+IF(ISBLANK($J$33),"",0)</f>
        <v/>
      </c>
      <c r="K52" s="92" t="str">
        <f>+IF(ISBLANK($K$33),"",0)</f>
        <v/>
      </c>
      <c r="L52" s="92" t="str">
        <f>+IF(ISBLANK($L$33),"",0)</f>
        <v/>
      </c>
      <c r="M52" s="92" t="str">
        <f>+IF(ISBLANK($M$33),"",0)</f>
        <v/>
      </c>
      <c r="N52" s="92" t="str">
        <f>+IF(ISBLANK($N$33),"",0)</f>
        <v/>
      </c>
      <c r="O52" s="92" t="str">
        <f>+IF(ISBLANK($O$33),"",0)</f>
        <v/>
      </c>
      <c r="P52" s="92" t="str">
        <f>+IF(ISBLANK($P$33),"",0)</f>
        <v/>
      </c>
      <c r="Q52" s="92" t="str">
        <f>+IF(ISBLANK($Q$33),"",0)</f>
        <v/>
      </c>
      <c r="R52" s="92" t="str">
        <f>+IF(ISBLANK($R$33),"",0)</f>
        <v/>
      </c>
      <c r="S52" s="92" t="str">
        <f>+IF(ISBLANK($S$33),"",0)</f>
        <v/>
      </c>
      <c r="T52" s="92" t="str">
        <f>+IF(ISBLANK($T$33),"",0)</f>
        <v/>
      </c>
      <c r="U52" s="92" t="str">
        <f>+IF(ISBLANK($U$33),"",0)</f>
        <v/>
      </c>
      <c r="V52" s="92" t="str">
        <f>+IF(ISBLANK($V$33),"",0)</f>
        <v/>
      </c>
      <c r="W52" s="92" t="str">
        <f>+IF(ISBLANK($W$33),"",0)</f>
        <v/>
      </c>
      <c r="X52" s="92" t="str">
        <f>+IF(ISBLANK($X$33),"",0)</f>
        <v/>
      </c>
      <c r="Y52" s="92" t="str">
        <f>+IF(ISBLANK($Y$33),"",0)</f>
        <v/>
      </c>
      <c r="Z52" s="92" t="str">
        <f>+IF(ISBLANK($Z$33),"",0)</f>
        <v/>
      </c>
      <c r="AA52" s="92" t="str">
        <f>+IF(ISBLANK($AA$33),"",0)</f>
        <v/>
      </c>
      <c r="AB52" s="92" t="str">
        <f>+IF(ISBLANK($AB$33),"",0)</f>
        <v/>
      </c>
      <c r="AC52" s="92" t="str">
        <f>+IF(ISBLANK($AC$33),"",0)</f>
        <v/>
      </c>
      <c r="AD52" s="92" t="str">
        <f>+IF(ISBLANK($AD$33),"",0)</f>
        <v/>
      </c>
      <c r="AE52" s="92" t="str">
        <f>+IF(ISBLANK($AE$33),"",0)</f>
        <v/>
      </c>
      <c r="AF52" s="92" t="str">
        <f>+IF(ISBLANK($AF$33),"",0)</f>
        <v/>
      </c>
      <c r="AG52" s="92" t="str">
        <f>+IF(ISBLANK($AG$33),"",0)</f>
        <v/>
      </c>
      <c r="AH52" s="186"/>
      <c r="AI52" s="194" t="str">
        <f>IF(COUNTBLANK(D52:AG52)=30,"",AVERAGE(D52:AG52))</f>
        <v/>
      </c>
      <c r="AJ52" s="83"/>
    </row>
    <row r="53" spans="2:36" ht="16.5" thickBot="1">
      <c r="B53" s="81"/>
      <c r="C53" s="179" t="s">
        <v>66</v>
      </c>
      <c r="D53" s="168" t="str">
        <f t="shared" ref="D53:G53" si="96">IF(COUNTBLANK(D44:D52)=9,"",IF(SUM(D44:D52)&gt;0,0,IF(COUNTBLANK(D44:D52)&lt;&gt;0,"",1)))</f>
        <v/>
      </c>
      <c r="E53" s="168" t="str">
        <f t="shared" si="96"/>
        <v/>
      </c>
      <c r="F53" s="168" t="str">
        <f t="shared" si="96"/>
        <v/>
      </c>
      <c r="G53" s="168" t="str">
        <f t="shared" si="96"/>
        <v/>
      </c>
      <c r="H53" s="168" t="str">
        <f t="shared" ref="H53:AG53" si="97">IF(COUNTBLANK(H44:H52)=9,"",IF(SUM(H44:H52)&gt;0,0,IF(COUNTBLANK(H44:H52)&lt;&gt;0,"",1)))</f>
        <v/>
      </c>
      <c r="I53" s="168" t="str">
        <f t="shared" si="97"/>
        <v/>
      </c>
      <c r="J53" s="168" t="str">
        <f t="shared" si="97"/>
        <v/>
      </c>
      <c r="K53" s="168" t="str">
        <f t="shared" si="97"/>
        <v/>
      </c>
      <c r="L53" s="168" t="str">
        <f t="shared" si="97"/>
        <v/>
      </c>
      <c r="M53" s="168" t="str">
        <f t="shared" si="97"/>
        <v/>
      </c>
      <c r="N53" s="168" t="str">
        <f t="shared" si="97"/>
        <v/>
      </c>
      <c r="O53" s="168" t="str">
        <f t="shared" si="97"/>
        <v/>
      </c>
      <c r="P53" s="168" t="str">
        <f t="shared" si="97"/>
        <v/>
      </c>
      <c r="Q53" s="168" t="str">
        <f t="shared" si="97"/>
        <v/>
      </c>
      <c r="R53" s="168" t="str">
        <f t="shared" si="97"/>
        <v/>
      </c>
      <c r="S53" s="168" t="str">
        <f t="shared" si="97"/>
        <v/>
      </c>
      <c r="T53" s="168" t="str">
        <f t="shared" si="97"/>
        <v/>
      </c>
      <c r="U53" s="168" t="str">
        <f t="shared" si="97"/>
        <v/>
      </c>
      <c r="V53" s="168" t="str">
        <f t="shared" si="97"/>
        <v/>
      </c>
      <c r="W53" s="168" t="str">
        <f t="shared" si="97"/>
        <v/>
      </c>
      <c r="X53" s="168" t="str">
        <f t="shared" si="97"/>
        <v/>
      </c>
      <c r="Y53" s="168" t="str">
        <f t="shared" si="97"/>
        <v/>
      </c>
      <c r="Z53" s="168" t="str">
        <f t="shared" si="97"/>
        <v/>
      </c>
      <c r="AA53" s="168" t="str">
        <f t="shared" si="97"/>
        <v/>
      </c>
      <c r="AB53" s="168" t="str">
        <f t="shared" si="97"/>
        <v/>
      </c>
      <c r="AC53" s="168" t="str">
        <f t="shared" si="97"/>
        <v/>
      </c>
      <c r="AD53" s="168" t="str">
        <f t="shared" si="97"/>
        <v/>
      </c>
      <c r="AE53" s="168" t="str">
        <f t="shared" si="97"/>
        <v/>
      </c>
      <c r="AF53" s="168" t="str">
        <f t="shared" si="97"/>
        <v/>
      </c>
      <c r="AG53" s="168" t="str">
        <f t="shared" si="97"/>
        <v/>
      </c>
      <c r="AH53" s="133" t="str">
        <f>IF(COUNTBLANK(AH44:AH52)&lt;&gt;0,"",IF(SUM(AH44:AH52)=0,1,0))</f>
        <v/>
      </c>
      <c r="AI53" s="193" t="str">
        <f>IF(COUNTBLANK(D53:AG53)=30,"",AVERAGE(D53:AG53))</f>
        <v/>
      </c>
      <c r="AJ53" s="83"/>
    </row>
    <row r="54" spans="2:36" ht="18.75">
      <c r="B54" s="81"/>
      <c r="C54" s="157" t="s">
        <v>67</v>
      </c>
      <c r="D54" s="154"/>
      <c r="E54" s="106"/>
      <c r="F54" s="106"/>
      <c r="G54" s="106"/>
      <c r="H54" s="106"/>
      <c r="I54" s="106"/>
      <c r="J54" s="106"/>
      <c r="K54" s="92"/>
      <c r="L54" s="92"/>
      <c r="M54" s="92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  <c r="Z54" s="92"/>
      <c r="AA54" s="92"/>
      <c r="AB54" s="92"/>
      <c r="AC54" s="106"/>
      <c r="AD54" s="106"/>
      <c r="AE54" s="106"/>
      <c r="AF54" s="106"/>
      <c r="AG54" s="106"/>
      <c r="AH54" s="117"/>
      <c r="AI54" s="195"/>
      <c r="AJ54" s="83"/>
    </row>
    <row r="55" spans="2:36" ht="18.75">
      <c r="B55" s="81"/>
      <c r="C55" s="110" t="s">
        <v>68</v>
      </c>
      <c r="D55" s="151"/>
      <c r="E55" s="98"/>
      <c r="F55" s="98"/>
      <c r="G55" s="98"/>
      <c r="H55" s="98"/>
      <c r="I55" s="98"/>
      <c r="J55" s="98"/>
      <c r="K55" s="99"/>
      <c r="L55" s="99"/>
      <c r="M55" s="99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9"/>
      <c r="AA55" s="99"/>
      <c r="AB55" s="99"/>
      <c r="AC55" s="98"/>
      <c r="AD55" s="98"/>
      <c r="AE55" s="98"/>
      <c r="AF55" s="98"/>
      <c r="AG55" s="98"/>
      <c r="AH55" s="112"/>
      <c r="AI55" s="189"/>
      <c r="AJ55" s="83"/>
    </row>
    <row r="56" spans="2:36" ht="18.75">
      <c r="B56" s="81"/>
      <c r="C56" s="110" t="s">
        <v>69</v>
      </c>
      <c r="D56" s="151"/>
      <c r="E56" s="98"/>
      <c r="F56" s="98"/>
      <c r="G56" s="98"/>
      <c r="H56" s="98"/>
      <c r="I56" s="98"/>
      <c r="J56" s="98"/>
      <c r="K56" s="99"/>
      <c r="L56" s="99"/>
      <c r="M56" s="99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9"/>
      <c r="AA56" s="99"/>
      <c r="AB56" s="99"/>
      <c r="AC56" s="98"/>
      <c r="AD56" s="98"/>
      <c r="AE56" s="98"/>
      <c r="AF56" s="98"/>
      <c r="AG56" s="98"/>
      <c r="AH56" s="112"/>
      <c r="AI56" s="189"/>
      <c r="AJ56" s="83"/>
    </row>
    <row r="57" spans="2:36" ht="19.5" thickBot="1">
      <c r="B57" s="81"/>
      <c r="C57" s="162" t="s">
        <v>70</v>
      </c>
      <c r="D57" s="158"/>
      <c r="E57" s="122"/>
      <c r="F57" s="122"/>
      <c r="G57" s="122"/>
      <c r="H57" s="122"/>
      <c r="I57" s="122"/>
      <c r="J57" s="122"/>
      <c r="K57" s="123"/>
      <c r="L57" s="123"/>
      <c r="M57" s="123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3"/>
      <c r="AA57" s="123"/>
      <c r="AB57" s="123"/>
      <c r="AC57" s="122"/>
      <c r="AD57" s="122"/>
      <c r="AE57" s="122"/>
      <c r="AF57" s="122"/>
      <c r="AG57" s="122"/>
      <c r="AH57" s="186"/>
      <c r="AI57" s="190"/>
      <c r="AJ57" s="83"/>
    </row>
    <row r="58" spans="2:36" ht="167.25" customHeight="1" thickBot="1">
      <c r="B58" s="81"/>
      <c r="C58" s="95" t="s">
        <v>71</v>
      </c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176"/>
      <c r="AI58" s="177"/>
      <c r="AJ58" s="83"/>
    </row>
    <row r="59" spans="2:36" ht="16.5" thickBot="1">
      <c r="B59" s="357" t="s">
        <v>72</v>
      </c>
      <c r="C59" s="358"/>
      <c r="D59" s="358"/>
      <c r="E59" s="358"/>
      <c r="F59" s="358"/>
      <c r="G59" s="358"/>
      <c r="H59" s="358"/>
      <c r="I59" s="358"/>
      <c r="J59" s="358"/>
      <c r="K59" s="358"/>
      <c r="L59" s="358"/>
      <c r="M59" s="358"/>
      <c r="N59" s="358"/>
      <c r="O59" s="358"/>
      <c r="P59" s="358"/>
      <c r="Q59" s="358"/>
      <c r="R59" s="358"/>
      <c r="S59" s="358"/>
      <c r="T59" s="358"/>
      <c r="U59" s="358"/>
      <c r="V59" s="358"/>
      <c r="W59" s="358"/>
      <c r="X59" s="358"/>
      <c r="Y59" s="358"/>
      <c r="Z59" s="358"/>
      <c r="AA59" s="358"/>
      <c r="AB59" s="358"/>
      <c r="AC59" s="358"/>
      <c r="AD59" s="358"/>
      <c r="AE59" s="358"/>
      <c r="AF59" s="358"/>
      <c r="AG59" s="358"/>
      <c r="AH59" s="358"/>
      <c r="AI59" s="358"/>
      <c r="AJ59" s="359"/>
    </row>
  </sheetData>
  <sheetProtection algorithmName="SHA-512" hashValue="6X6WovTjCa5A5WH8i9dhgpYqqmC/I0VZApquUcqgcB0rCzhIPZVfg1Bx7eYJTJjhCQU7Y6I4VG2RbyR9zDR0FQ==" saltValue="TkLl6EaNxJKiHvSDt/beaA==" spinCount="100000" sheet="1" formatCells="0" formatColumns="0" formatRows="0"/>
  <mergeCells count="10">
    <mergeCell ref="D11:AI11"/>
    <mergeCell ref="C30:C31"/>
    <mergeCell ref="D30:AI30"/>
    <mergeCell ref="B59:AJ59"/>
    <mergeCell ref="O8:U8"/>
    <mergeCell ref="O9:U9"/>
    <mergeCell ref="G8:N8"/>
    <mergeCell ref="V8:AB8"/>
    <mergeCell ref="G9:N9"/>
    <mergeCell ref="V9:AB9"/>
  </mergeCells>
  <conditionalFormatting sqref="D28:AG28">
    <cfRule type="cellIs" dxfId="211" priority="11" operator="equal">
      <formula>3</formula>
    </cfRule>
  </conditionalFormatting>
  <conditionalFormatting sqref="D28:AH28">
    <cfRule type="cellIs" dxfId="210" priority="15" operator="equal">
      <formula>2</formula>
    </cfRule>
    <cfRule type="cellIs" dxfId="209" priority="16" operator="equal">
      <formula>1</formula>
    </cfRule>
    <cfRule type="cellIs" dxfId="208" priority="17" operator="equal">
      <formula>0</formula>
    </cfRule>
  </conditionalFormatting>
  <conditionalFormatting sqref="D27:AI28">
    <cfRule type="containsBlanks" dxfId="207" priority="12" stopIfTrue="1">
      <formula>LEN(TRIM(D27))=0</formula>
    </cfRule>
  </conditionalFormatting>
  <conditionalFormatting sqref="E28 H28 R28 AB28">
    <cfRule type="cellIs" dxfId="206" priority="19" operator="equal">
      <formula>3</formula>
    </cfRule>
    <cfRule type="containsBlanks" dxfId="205" priority="23">
      <formula>LEN(TRIM(E28))=0</formula>
    </cfRule>
  </conditionalFormatting>
  <conditionalFormatting sqref="K28 U28 AE28">
    <cfRule type="containsBlanks" dxfId="204" priority="13">
      <formula>LEN(TRIM(K28))=0</formula>
    </cfRule>
    <cfRule type="cellIs" dxfId="203" priority="14" operator="equal">
      <formula>3</formula>
    </cfRule>
  </conditionalFormatting>
  <conditionalFormatting sqref="AH28">
    <cfRule type="cellIs" dxfId="202" priority="144" operator="equal">
      <formula>3</formula>
    </cfRule>
  </conditionalFormatting>
  <conditionalFormatting sqref="AI13:AI17">
    <cfRule type="containsBlanks" dxfId="201" priority="7" stopIfTrue="1">
      <formula>LEN(TRIM(AI13))=0</formula>
    </cfRule>
  </conditionalFormatting>
  <conditionalFormatting sqref="AI16:AI17">
    <cfRule type="cellIs" dxfId="200" priority="8" operator="equal">
      <formula>2</formula>
    </cfRule>
    <cfRule type="cellIs" dxfId="199" priority="9" operator="equal">
      <formula>1</formula>
    </cfRule>
    <cfRule type="cellIs" dxfId="198" priority="10" operator="equal">
      <formula>0</formula>
    </cfRule>
  </conditionalFormatting>
  <conditionalFormatting sqref="AI17">
    <cfRule type="cellIs" dxfId="197" priority="6" operator="equal">
      <formula>3</formula>
    </cfRule>
  </conditionalFormatting>
  <conditionalFormatting sqref="AI18:AI24 AI16">
    <cfRule type="cellIs" dxfId="196" priority="148" operator="equal">
      <formula>3</formula>
    </cfRule>
  </conditionalFormatting>
  <conditionalFormatting sqref="AI18:AI26">
    <cfRule type="containsBlanks" dxfId="195" priority="102" stopIfTrue="1">
      <formula>LEN(TRIM(AI18))=0</formula>
    </cfRule>
    <cfRule type="cellIs" dxfId="194" priority="103" operator="equal">
      <formula>2</formula>
    </cfRule>
    <cfRule type="cellIs" dxfId="193" priority="104" operator="equal">
      <formula>1</formula>
    </cfRule>
    <cfRule type="cellIs" dxfId="192" priority="105" operator="equal">
      <formula>0</formula>
    </cfRule>
  </conditionalFormatting>
  <conditionalFormatting sqref="AI25:AI26">
    <cfRule type="cellIs" dxfId="191" priority="101" operator="equal">
      <formula>3</formula>
    </cfRule>
  </conditionalFormatting>
  <conditionalFormatting sqref="AI32 AI34:AI57">
    <cfRule type="containsBlanks" dxfId="190" priority="27" stopIfTrue="1">
      <formula>LEN(TRIM(AI32))=0</formula>
    </cfRule>
  </conditionalFormatting>
  <conditionalFormatting sqref="AI32">
    <cfRule type="cellIs" dxfId="189" priority="32" operator="between">
      <formula>0</formula>
      <formula>0.25</formula>
    </cfRule>
    <cfRule type="cellIs" dxfId="188" priority="33" operator="between">
      <formula>0.25</formula>
      <formula>0.5</formula>
    </cfRule>
  </conditionalFormatting>
  <conditionalFormatting sqref="AI33">
    <cfRule type="cellIs" dxfId="187" priority="1" operator="equal">
      <formula>3</formula>
    </cfRule>
    <cfRule type="containsBlanks" dxfId="186" priority="2" stopIfTrue="1">
      <formula>LEN(TRIM(AI33))=0</formula>
    </cfRule>
    <cfRule type="cellIs" dxfId="185" priority="3" operator="equal">
      <formula>2</formula>
    </cfRule>
    <cfRule type="cellIs" dxfId="184" priority="4" operator="equal">
      <formula>1</formula>
    </cfRule>
    <cfRule type="cellIs" dxfId="183" priority="5" operator="equal">
      <formula>0</formula>
    </cfRule>
  </conditionalFormatting>
  <conditionalFormatting sqref="AI34:AI42">
    <cfRule type="cellIs" dxfId="182" priority="28" operator="between">
      <formula>0</formula>
      <formula>0.25</formula>
    </cfRule>
    <cfRule type="cellIs" dxfId="181" priority="29" operator="between">
      <formula>0.25</formula>
      <formula>0.5</formula>
    </cfRule>
  </conditionalFormatting>
  <conditionalFormatting sqref="AI41">
    <cfRule type="cellIs" dxfId="180" priority="30" operator="between">
      <formula>0.5</formula>
      <formula>0.75</formula>
    </cfRule>
    <cfRule type="cellIs" dxfId="179" priority="31" operator="between">
      <formula>0.75</formula>
      <formula>1</formula>
    </cfRule>
  </conditionalFormatting>
  <dataValidations count="4">
    <dataValidation type="decimal" errorStyle="warning" allowBlank="1" showErrorMessage="1" errorTitle="Uforventet lengde" error="Lengde er utenfor forventet lengdeintervall. Sjekk at lengde er riktig og oppgitt i cm. " sqref="D14:AG15" xr:uid="{A7A7E32A-5B5F-4597-AD7B-C56F97A7C29C}">
      <formula1>5</formula1>
      <formula2>30</formula2>
    </dataValidation>
    <dataValidation type="decimal" errorStyle="warning" allowBlank="1" showErrorMessage="1" errorTitle="Uforventet vekt" error="Vekten er utenfor forventet vektintervall. Sjekk at vekt er riktig og oppgitt i g. " sqref="D13:AG13" xr:uid="{589577A7-A5B7-4026-ABAC-67F17D7AE739}">
      <formula1>10</formula1>
      <formula2>1000</formula2>
    </dataValidation>
    <dataValidation type="whole" allowBlank="1" showInputMessage="1" showErrorMessage="1" errorTitle="Feil i inntastingen" error="Scoren er utenfor intervallet (1-2). Skriv 1 for hannkjønn og 2 for hunnkjønn." sqref="D43:AG43" xr:uid="{AC0CBF08-0AC4-4648-B2AA-36C7D60E340A}">
      <formula1>1</formula1>
      <formula2>2</formula2>
    </dataValidation>
    <dataValidation type="whole" allowBlank="1" showErrorMessage="1" errorTitle="Feil i inntasting" error="Leverfargen er utenfor intervallet (1-6) " sqref="D32:AG32" xr:uid="{FF8056F8-12B6-40B7-9A6A-A1E7567BE2AD}">
      <formula1>1</formula1>
      <formula2>6</formula2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DropDown="1" showErrorMessage="1" errorTitle="Feil i inntasting" error="Scoren er utenfor intervallet (0-3)" xr:uid="{AE9BE4EC-1743-4640-B42F-B48F9BAFC3E8}">
          <x14:formula1>
            <xm:f>Velferdsmodellen!$A$60:$A$64</xm:f>
          </x14:formula1>
          <xm:sqref>D18:AG26</xm:sqref>
        </x14:dataValidation>
        <x14:dataValidation type="list" allowBlank="1" showDropDown="1" showErrorMessage="1" errorTitle="Feil i inntasting" error="Scoren er utenfor intervallet (0-1)" xr:uid="{224D2DBE-E618-4BC9-8509-0F074D512317}">
          <x14:formula1>
            <xm:f>Velferdsmodellen!$A$60:$A$62</xm:f>
          </x14:formula1>
          <xm:sqref>D34:AG42</xm:sqref>
        </x14:dataValidation>
        <x14:dataValidation type="list" allowBlank="1" showDropDown="1" showErrorMessage="1" errorTitle="Feil i inntasting" error="Scoren er utenfor intervallet (0-1)_x000a_" xr:uid="{97B5C456-BF1F-4623-9783-4800C01A8C78}">
          <x14:formula1>
            <xm:f>Velferdsmodellen!$A$60:$A$62</xm:f>
          </x14:formula1>
          <xm:sqref>D44:AG49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0D296-978E-4EA2-885A-C325F6D8FCEA}">
  <dimension ref="B1:AJ59"/>
  <sheetViews>
    <sheetView zoomScale="80" zoomScaleNormal="80" workbookViewId="0">
      <pane xSplit="3" ySplit="12" topLeftCell="D13" activePane="bottomRight" state="frozen"/>
      <selection pane="bottomRight" activeCell="D50" sqref="D50"/>
      <selection pane="bottomLeft" activeCell="D50" sqref="D50"/>
      <selection pane="topRight" activeCell="D50" sqref="D50"/>
    </sheetView>
  </sheetViews>
  <sheetFormatPr defaultColWidth="12.42578125" defaultRowHeight="15.75"/>
  <cols>
    <col min="1" max="1" width="5.140625" style="58" customWidth="1"/>
    <col min="2" max="2" width="2.42578125" style="58" customWidth="1"/>
    <col min="3" max="3" width="36" style="58" customWidth="1"/>
    <col min="4" max="33" width="6.7109375" style="58" customWidth="1"/>
    <col min="34" max="34" width="8" style="58" hidden="1" customWidth="1"/>
    <col min="35" max="35" width="22.7109375" style="58" customWidth="1"/>
    <col min="36" max="36" width="1.7109375" style="58" customWidth="1"/>
    <col min="37" max="37" width="7" style="58" customWidth="1"/>
    <col min="38" max="40" width="12.42578125" style="58"/>
    <col min="41" max="41" width="26.7109375" style="58" customWidth="1"/>
    <col min="42" max="16384" width="12.42578125" style="58"/>
  </cols>
  <sheetData>
    <row r="1" spans="2:36" ht="16.5" thickBot="1"/>
    <row r="2" spans="2:36">
      <c r="B2" s="73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74"/>
    </row>
    <row r="3" spans="2:36">
      <c r="B3" s="81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  <c r="P3" s="197"/>
      <c r="Q3" s="197"/>
      <c r="R3" s="197"/>
      <c r="S3" s="197"/>
      <c r="T3" s="197"/>
      <c r="U3" s="197"/>
      <c r="V3" s="197"/>
      <c r="W3" s="197"/>
      <c r="X3" s="197"/>
      <c r="Y3" s="197"/>
      <c r="Z3" s="197"/>
      <c r="AA3" s="197"/>
      <c r="AB3" s="197"/>
      <c r="AC3" s="197"/>
      <c r="AD3" s="197"/>
      <c r="AE3" s="197"/>
      <c r="AF3" s="197"/>
      <c r="AG3" s="197"/>
      <c r="AH3" s="197"/>
      <c r="AI3" s="197"/>
      <c r="AJ3" s="83"/>
    </row>
    <row r="4" spans="2:36">
      <c r="B4" s="81"/>
      <c r="C4" s="197"/>
      <c r="D4" s="197"/>
      <c r="E4" s="197"/>
      <c r="F4" s="197"/>
      <c r="G4" s="197"/>
      <c r="H4" s="197"/>
      <c r="I4" s="197"/>
      <c r="J4" s="197"/>
      <c r="K4" s="197"/>
      <c r="L4" s="197"/>
      <c r="M4" s="197"/>
      <c r="N4" s="197"/>
      <c r="O4" s="197"/>
      <c r="P4" s="197"/>
      <c r="Q4" s="197"/>
      <c r="R4" s="197"/>
      <c r="S4" s="197"/>
      <c r="T4" s="197"/>
      <c r="U4" s="197"/>
      <c r="V4" s="197"/>
      <c r="W4" s="197"/>
      <c r="X4" s="197"/>
      <c r="Y4" s="197"/>
      <c r="Z4" s="197"/>
      <c r="AA4" s="197"/>
      <c r="AB4" s="197"/>
      <c r="AC4" s="197"/>
      <c r="AD4" s="197"/>
      <c r="AE4" s="197"/>
      <c r="AF4" s="197"/>
      <c r="AG4" s="197"/>
      <c r="AH4" s="197"/>
      <c r="AI4" s="197"/>
      <c r="AJ4" s="83"/>
    </row>
    <row r="5" spans="2:36">
      <c r="B5" s="81"/>
      <c r="C5" s="197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197"/>
      <c r="Z5" s="197"/>
      <c r="AA5" s="197"/>
      <c r="AB5" s="197"/>
      <c r="AC5" s="197"/>
      <c r="AD5" s="197"/>
      <c r="AE5" s="197"/>
      <c r="AF5" s="197"/>
      <c r="AG5" s="197"/>
      <c r="AH5" s="197"/>
      <c r="AI5" s="197"/>
      <c r="AJ5" s="83"/>
    </row>
    <row r="6" spans="2:36">
      <c r="B6" s="81"/>
      <c r="C6" s="197"/>
      <c r="D6" s="197"/>
      <c r="E6" s="197"/>
      <c r="F6" s="197"/>
      <c r="G6" s="197"/>
      <c r="H6" s="197"/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7"/>
      <c r="AF6" s="197"/>
      <c r="AG6" s="197"/>
      <c r="AH6" s="197"/>
      <c r="AI6" s="197"/>
      <c r="AJ6" s="83"/>
    </row>
    <row r="7" spans="2:36" ht="16.5" thickBot="1">
      <c r="B7" s="81"/>
      <c r="C7" s="197"/>
      <c r="D7" s="197"/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97"/>
      <c r="AA7" s="197"/>
      <c r="AB7" s="197"/>
      <c r="AC7" s="197"/>
      <c r="AD7" s="197"/>
      <c r="AE7" s="197"/>
      <c r="AF7" s="197"/>
      <c r="AG7" s="197"/>
      <c r="AH7" s="197"/>
      <c r="AI7" s="197"/>
      <c r="AJ7" s="83"/>
    </row>
    <row r="8" spans="2:36" s="77" customFormat="1">
      <c r="B8" s="75"/>
      <c r="C8" s="197"/>
      <c r="D8" s="197"/>
      <c r="E8" s="197"/>
      <c r="F8" s="197"/>
      <c r="G8" s="360" t="s">
        <v>22</v>
      </c>
      <c r="H8" s="361"/>
      <c r="I8" s="361"/>
      <c r="J8" s="361"/>
      <c r="K8" s="361"/>
      <c r="L8" s="361"/>
      <c r="M8" s="361"/>
      <c r="N8" s="362"/>
      <c r="O8" s="360" t="s">
        <v>23</v>
      </c>
      <c r="P8" s="361"/>
      <c r="Q8" s="361"/>
      <c r="R8" s="361"/>
      <c r="S8" s="361"/>
      <c r="T8" s="361"/>
      <c r="U8" s="362"/>
      <c r="V8" s="360" t="s">
        <v>24</v>
      </c>
      <c r="W8" s="361"/>
      <c r="X8" s="361"/>
      <c r="Y8" s="361"/>
      <c r="Z8" s="361"/>
      <c r="AA8" s="361"/>
      <c r="AB8" s="362"/>
      <c r="AC8" s="197"/>
      <c r="AD8" s="197"/>
      <c r="AE8" s="197"/>
      <c r="AF8" s="197"/>
      <c r="AG8" s="197"/>
      <c r="AH8" s="197"/>
      <c r="AI8" s="197"/>
      <c r="AJ8" s="83"/>
    </row>
    <row r="9" spans="2:36" s="80" customFormat="1" ht="19.5" thickBot="1">
      <c r="B9" s="78"/>
      <c r="C9" s="197"/>
      <c r="D9" s="197"/>
      <c r="E9" s="197"/>
      <c r="F9" s="197"/>
      <c r="G9" s="363"/>
      <c r="H9" s="364"/>
      <c r="I9" s="364"/>
      <c r="J9" s="364"/>
      <c r="K9" s="364"/>
      <c r="L9" s="364"/>
      <c r="M9" s="364"/>
      <c r="N9" s="365"/>
      <c r="O9" s="363">
        <v>11</v>
      </c>
      <c r="P9" s="364"/>
      <c r="Q9" s="364"/>
      <c r="R9" s="364"/>
      <c r="S9" s="364"/>
      <c r="T9" s="364"/>
      <c r="U9" s="365"/>
      <c r="V9" s="366"/>
      <c r="W9" s="367"/>
      <c r="X9" s="367"/>
      <c r="Y9" s="367"/>
      <c r="Z9" s="367"/>
      <c r="AA9" s="367"/>
      <c r="AB9" s="368"/>
      <c r="AC9" s="197"/>
      <c r="AD9" s="197"/>
      <c r="AE9" s="197"/>
      <c r="AF9" s="197"/>
      <c r="AG9" s="197"/>
      <c r="AH9" s="197"/>
      <c r="AI9" s="197"/>
      <c r="AJ9" s="83"/>
    </row>
    <row r="10" spans="2:36" ht="16.5" thickBot="1">
      <c r="B10" s="81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3"/>
    </row>
    <row r="11" spans="2:36" ht="21.75" thickBot="1">
      <c r="B11" s="81"/>
      <c r="C11" s="84"/>
      <c r="D11" s="350" t="s">
        <v>25</v>
      </c>
      <c r="E11" s="350"/>
      <c r="F11" s="350"/>
      <c r="G11" s="350"/>
      <c r="H11" s="350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0"/>
      <c r="Y11" s="350"/>
      <c r="Z11" s="350"/>
      <c r="AA11" s="350"/>
      <c r="AB11" s="350"/>
      <c r="AC11" s="350"/>
      <c r="AD11" s="350"/>
      <c r="AE11" s="350"/>
      <c r="AF11" s="350"/>
      <c r="AG11" s="350"/>
      <c r="AH11" s="350"/>
      <c r="AI11" s="350"/>
      <c r="AJ11" s="83"/>
    </row>
    <row r="12" spans="2:36" ht="21">
      <c r="B12" s="81"/>
      <c r="C12" s="166"/>
      <c r="D12" s="147">
        <v>1</v>
      </c>
      <c r="E12" s="87">
        <v>2</v>
      </c>
      <c r="F12" s="87">
        <v>3</v>
      </c>
      <c r="G12" s="87">
        <v>4</v>
      </c>
      <c r="H12" s="87">
        <v>5</v>
      </c>
      <c r="I12" s="87">
        <v>6</v>
      </c>
      <c r="J12" s="87">
        <v>7</v>
      </c>
      <c r="K12" s="87">
        <v>8</v>
      </c>
      <c r="L12" s="87">
        <v>9</v>
      </c>
      <c r="M12" s="87">
        <v>10</v>
      </c>
      <c r="N12" s="87">
        <v>11</v>
      </c>
      <c r="O12" s="87">
        <v>12</v>
      </c>
      <c r="P12" s="87">
        <v>13</v>
      </c>
      <c r="Q12" s="87">
        <v>14</v>
      </c>
      <c r="R12" s="88">
        <v>15</v>
      </c>
      <c r="S12" s="87">
        <v>16</v>
      </c>
      <c r="T12" s="87">
        <v>17</v>
      </c>
      <c r="U12" s="87">
        <v>18</v>
      </c>
      <c r="V12" s="87">
        <v>19</v>
      </c>
      <c r="W12" s="87">
        <v>20</v>
      </c>
      <c r="X12" s="87">
        <v>21</v>
      </c>
      <c r="Y12" s="87">
        <v>22</v>
      </c>
      <c r="Z12" s="87">
        <v>23</v>
      </c>
      <c r="AA12" s="87">
        <v>24</v>
      </c>
      <c r="AB12" s="87">
        <v>25</v>
      </c>
      <c r="AC12" s="87">
        <v>26</v>
      </c>
      <c r="AD12" s="87">
        <v>27</v>
      </c>
      <c r="AE12" s="87">
        <v>28</v>
      </c>
      <c r="AF12" s="87">
        <v>29</v>
      </c>
      <c r="AG12" s="237">
        <v>30</v>
      </c>
      <c r="AH12" s="239" t="s">
        <v>26</v>
      </c>
      <c r="AI12" s="90" t="s">
        <v>27</v>
      </c>
      <c r="AJ12" s="83"/>
    </row>
    <row r="13" spans="2:36">
      <c r="B13" s="81"/>
      <c r="C13" s="110" t="s">
        <v>28</v>
      </c>
      <c r="D13" s="148"/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60">
        <f t="shared" ref="AH13:AH26" si="0">30-COUNTBLANK(D13:AG13)</f>
        <v>0</v>
      </c>
      <c r="AI13" s="180"/>
      <c r="AJ13" s="83"/>
    </row>
    <row r="14" spans="2:36">
      <c r="B14" s="81"/>
      <c r="C14" s="110" t="s">
        <v>29</v>
      </c>
      <c r="D14" s="148"/>
      <c r="E14" s="143"/>
      <c r="F14" s="143"/>
      <c r="G14" s="143"/>
      <c r="H14" s="143"/>
      <c r="I14" s="143"/>
      <c r="J14" s="143"/>
      <c r="K14" s="143"/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61">
        <f t="shared" si="0"/>
        <v>0</v>
      </c>
      <c r="AI14" s="180"/>
      <c r="AJ14" s="83"/>
    </row>
    <row r="15" spans="2:36" ht="16.5" thickBot="1">
      <c r="B15" s="81"/>
      <c r="C15" s="156" t="s">
        <v>30</v>
      </c>
      <c r="D15" s="230"/>
      <c r="E15" s="231"/>
      <c r="F15" s="231"/>
      <c r="G15" s="231"/>
      <c r="H15" s="231"/>
      <c r="I15" s="231"/>
      <c r="J15" s="231"/>
      <c r="K15" s="231"/>
      <c r="L15" s="231"/>
      <c r="M15" s="231"/>
      <c r="N15" s="231"/>
      <c r="O15" s="231"/>
      <c r="P15" s="231"/>
      <c r="Q15" s="231"/>
      <c r="R15" s="231"/>
      <c r="S15" s="231"/>
      <c r="T15" s="231"/>
      <c r="U15" s="231"/>
      <c r="V15" s="231"/>
      <c r="W15" s="231"/>
      <c r="X15" s="231"/>
      <c r="Y15" s="231"/>
      <c r="Z15" s="231"/>
      <c r="AA15" s="231"/>
      <c r="AB15" s="231"/>
      <c r="AC15" s="231"/>
      <c r="AD15" s="231"/>
      <c r="AE15" s="231"/>
      <c r="AF15" s="231"/>
      <c r="AG15" s="232"/>
      <c r="AH15" s="150"/>
      <c r="AI15" s="234"/>
      <c r="AJ15" s="83"/>
    </row>
    <row r="16" spans="2:36" ht="16.5" thickBot="1">
      <c r="B16" s="81"/>
      <c r="C16" s="216" t="s">
        <v>31</v>
      </c>
      <c r="D16" s="222" t="str" cm="1">
        <f t="array" ref="D16">+IF(COUNTBLANK(D13:D14)&gt;0,"",_xlfn.IFS((10^(3.516)*D13/(10*D14)^(2.559))&gt;=1,0,(10^(3.516)*D13/(10*D14)^(2.559))&gt;=0.9,1,(10^(3.516)*D13/(10*D14)^(2.559))&gt;=0.75,2,(10^(3.516)*D13/(10*D14)^(2.559))&lt;0.75,3))</f>
        <v/>
      </c>
      <c r="E16" s="217" t="str" cm="1">
        <f t="array" ref="E16">+IF(COUNTBLANK(E13:E14)&gt;0,"",_xlfn.IFS((10^(3.516)*E13/(10*E14)^(2.559))&gt;=1,0,(10^(3.516)*E13/(10*E14)^(2.559))&gt;=0.9,1,(10^(3.516)*E13/(10*E14)^(2.559))&gt;=0.75,2,(10^(3.516)*E13/(10*E14)^(2.559))&lt;0.75,3))</f>
        <v/>
      </c>
      <c r="F16" s="217" t="str" cm="1">
        <f t="array" ref="F16">+IF(COUNTBLANK(F13:F14)&gt;0,"",_xlfn.IFS((10^(3.516)*F13/(10*F14)^(2.559))&gt;=1,0,(10^(3.516)*F13/(10*F14)^(2.559))&gt;=0.9,1,(10^(3.516)*F13/(10*F14)^(2.559))&gt;=0.75,2,(10^(3.516)*F13/(10*F14)^(2.559))&lt;0.75,3))</f>
        <v/>
      </c>
      <c r="G16" s="217" t="str" cm="1">
        <f t="array" ref="G16">+IF(COUNTBLANK(G13:G14)&gt;0,"",_xlfn.IFS((10^(3.516)*G13/(10*G14)^(2.559))&gt;=1,0,(10^(3.516)*G13/(10*G14)^(2.559))&gt;=0.9,1,(10^(3.516)*G13/(10*G14)^(2.559))&gt;=0.75,2,(10^(3.516)*G13/(10*G14)^(2.559))&lt;0.75,3))</f>
        <v/>
      </c>
      <c r="H16" s="217" t="str" cm="1">
        <f t="array" ref="H16">+IF(COUNTBLANK(H13:H14)&gt;0,"",_xlfn.IFS((10^(3.516)*H13/(10*H14)^(2.559))&gt;=1,0,(10^(3.516)*H13/(10*H14)^(2.559))&gt;=0.9,1,(10^(3.516)*H13/(10*H14)^(2.559))&gt;=0.75,2,(10^(3.516)*H13/(10*H14)^(2.559))&lt;0.75,3))</f>
        <v/>
      </c>
      <c r="I16" s="217" t="str" cm="1">
        <f t="array" ref="I16">+IF(COUNTBLANK(I13:I14)&gt;0,"",_xlfn.IFS((10^(3.516)*I13/(10*I14)^(2.559))&gt;=1,0,(10^(3.516)*I13/(10*I14)^(2.559))&gt;=0.9,1,(10^(3.516)*I13/(10*I14)^(2.559))&gt;=0.75,2,(10^(3.516)*I13/(10*I14)^(2.559))&lt;0.75,3))</f>
        <v/>
      </c>
      <c r="J16" s="217" t="str" cm="1">
        <f t="array" ref="J16">+IF(COUNTBLANK(J13:J14)&gt;0,"",_xlfn.IFS((10^(3.516)*J13/(10*J14)^(2.559))&gt;=1,0,(10^(3.516)*J13/(10*J14)^(2.559))&gt;=0.9,1,(10^(3.516)*J13/(10*J14)^(2.559))&gt;=0.75,2,(10^(3.516)*J13/(10*J14)^(2.559))&lt;0.75,3))</f>
        <v/>
      </c>
      <c r="K16" s="217" t="str" cm="1">
        <f t="array" ref="K16">+IF(COUNTBLANK(K13:K14)&gt;0,"",_xlfn.IFS((10^(3.516)*K13/(10*K14)^(2.559))&gt;=1,0,(10^(3.516)*K13/(10*K14)^(2.559))&gt;=0.9,1,(10^(3.516)*K13/(10*K14)^(2.559))&gt;=0.75,2,(10^(3.516)*K13/(10*K14)^(2.559))&lt;0.75,3))</f>
        <v/>
      </c>
      <c r="L16" s="217" t="str" cm="1">
        <f t="array" ref="L16">+IF(COUNTBLANK(L13:L14)&gt;0,"",_xlfn.IFS((10^(3.516)*L13/(10*L14)^(2.559))&gt;=1,0,(10^(3.516)*L13/(10*L14)^(2.559))&gt;=0.9,1,(10^(3.516)*L13/(10*L14)^(2.559))&gt;=0.75,2,(10^(3.516)*L13/(10*L14)^(2.559))&lt;0.75,3))</f>
        <v/>
      </c>
      <c r="M16" s="217" t="str" cm="1">
        <f t="array" ref="M16">+IF(COUNTBLANK(M13:M14)&gt;0,"",_xlfn.IFS((10^(3.516)*M13/(10*M14)^(2.559))&gt;=1,0,(10^(3.516)*M13/(10*M14)^(2.559))&gt;=0.9,1,(10^(3.516)*M13/(10*M14)^(2.559))&gt;=0.75,2,(10^(3.516)*M13/(10*M14)^(2.559))&lt;0.75,3))</f>
        <v/>
      </c>
      <c r="N16" s="217" t="str" cm="1">
        <f t="array" ref="N16">+IF(COUNTBLANK(N13:N14)&gt;0,"",_xlfn.IFS((10^(3.516)*N13/(10*N14)^(2.559))&gt;=1,0,(10^(3.516)*N13/(10*N14)^(2.559))&gt;=0.9,1,(10^(3.516)*N13/(10*N14)^(2.559))&gt;=0.75,2,(10^(3.516)*N13/(10*N14)^(2.559))&lt;0.75,3))</f>
        <v/>
      </c>
      <c r="O16" s="217" t="str" cm="1">
        <f t="array" ref="O16">+IF(COUNTBLANK(O13:O14)&gt;0,"",_xlfn.IFS((10^(3.516)*O13/(10*O14)^(2.559))&gt;=1,0,(10^(3.516)*O13/(10*O14)^(2.559))&gt;=0.9,1,(10^(3.516)*O13/(10*O14)^(2.559))&gt;=0.75,2,(10^(3.516)*O13/(10*O14)^(2.559))&lt;0.75,3))</f>
        <v/>
      </c>
      <c r="P16" s="217" t="str" cm="1">
        <f t="array" ref="P16">+IF(COUNTBLANK(P13:P14)&gt;0,"",_xlfn.IFS((10^(3.516)*P13/(10*P14)^(2.559))&gt;=1,0,(10^(3.516)*P13/(10*P14)^(2.559))&gt;=0.9,1,(10^(3.516)*P13/(10*P14)^(2.559))&gt;=0.75,2,(10^(3.516)*P13/(10*P14)^(2.559))&lt;0.75,3))</f>
        <v/>
      </c>
      <c r="Q16" s="217" t="str" cm="1">
        <f t="array" ref="Q16">+IF(COUNTBLANK(Q13:Q14)&gt;0,"",_xlfn.IFS((10^(3.516)*Q13/(10*Q14)^(2.559))&gt;=1,0,(10^(3.516)*Q13/(10*Q14)^(2.559))&gt;=0.9,1,(10^(3.516)*Q13/(10*Q14)^(2.559))&gt;=0.75,2,(10^(3.516)*Q13/(10*Q14)^(2.559))&lt;0.75,3))</f>
        <v/>
      </c>
      <c r="R16" s="217" t="str" cm="1">
        <f t="array" ref="R16">+IF(COUNTBLANK(R13:R14)&gt;0,"",_xlfn.IFS((10^(3.516)*R13/(10*R14)^(2.559))&gt;=1,0,(10^(3.516)*R13/(10*R14)^(2.559))&gt;=0.9,1,(10^(3.516)*R13/(10*R14)^(2.559))&gt;=0.75,2,(10^(3.516)*R13/(10*R14)^(2.559))&lt;0.75,3))</f>
        <v/>
      </c>
      <c r="S16" s="217" t="str" cm="1">
        <f t="array" ref="S16">+IF(COUNTBLANK(S13:S14)&gt;0,"",_xlfn.IFS((10^(3.516)*S13/(10*S14)^(2.559))&gt;=1,0,(10^(3.516)*S13/(10*S14)^(2.559))&gt;=0.9,1,(10^(3.516)*S13/(10*S14)^(2.559))&gt;=0.75,2,(10^(3.516)*S13/(10*S14)^(2.559))&lt;0.75,3))</f>
        <v/>
      </c>
      <c r="T16" s="217" t="str" cm="1">
        <f t="array" ref="T16">+IF(COUNTBLANK(T13:T14)&gt;0,"",_xlfn.IFS((10^(3.516)*T13/(10*T14)^(2.559))&gt;=1,0,(10^(3.516)*T13/(10*T14)^(2.559))&gt;=0.9,1,(10^(3.516)*T13/(10*T14)^(2.559))&gt;=0.75,2,(10^(3.516)*T13/(10*T14)^(2.559))&lt;0.75,3))</f>
        <v/>
      </c>
      <c r="U16" s="217" t="str" cm="1">
        <f t="array" ref="U16">+IF(COUNTBLANK(U13:U14)&gt;0,"",_xlfn.IFS((10^(3.516)*U13/(10*U14)^(2.559))&gt;=1,0,(10^(3.516)*U13/(10*U14)^(2.559))&gt;=0.9,1,(10^(3.516)*U13/(10*U14)^(2.559))&gt;=0.75,2,(10^(3.516)*U13/(10*U14)^(2.559))&lt;0.75,3))</f>
        <v/>
      </c>
      <c r="V16" s="217" t="str" cm="1">
        <f t="array" ref="V16">+IF(COUNTBLANK(V13:V14)&gt;0,"",_xlfn.IFS((10^(3.516)*V13/(10*V14)^(2.559))&gt;=1,0,(10^(3.516)*V13/(10*V14)^(2.559))&gt;=0.9,1,(10^(3.516)*V13/(10*V14)^(2.559))&gt;=0.75,2,(10^(3.516)*V13/(10*V14)^(2.559))&lt;0.75,3))</f>
        <v/>
      </c>
      <c r="W16" s="217" t="str" cm="1">
        <f t="array" ref="W16">+IF(COUNTBLANK(W13:W14)&gt;0,"",_xlfn.IFS((10^(3.516)*W13/(10*W14)^(2.559))&gt;=1,0,(10^(3.516)*W13/(10*W14)^(2.559))&gt;=0.9,1,(10^(3.516)*W13/(10*W14)^(2.559))&gt;=0.75,2,(10^(3.516)*W13/(10*W14)^(2.559))&lt;0.75,3))</f>
        <v/>
      </c>
      <c r="X16" s="217" t="str" cm="1">
        <f t="array" ref="X16">+IF(COUNTBLANK(X13:X14)&gt;0,"",_xlfn.IFS((10^(3.516)*X13/(10*X14)^(2.559))&gt;=1,0,(10^(3.516)*X13/(10*X14)^(2.559))&gt;=0.9,1,(10^(3.516)*X13/(10*X14)^(2.559))&gt;=0.75,2,(10^(3.516)*X13/(10*X14)^(2.559))&lt;0.75,3))</f>
        <v/>
      </c>
      <c r="Y16" s="217" t="str" cm="1">
        <f t="array" ref="Y16">+IF(COUNTBLANK(Y13:Y14)&gt;0,"",_xlfn.IFS((10^(3.516)*Y13/(10*Y14)^(2.559))&gt;=1,0,(10^(3.516)*Y13/(10*Y14)^(2.559))&gt;=0.9,1,(10^(3.516)*Y13/(10*Y14)^(2.559))&gt;=0.75,2,(10^(3.516)*Y13/(10*Y14)^(2.559))&lt;0.75,3))</f>
        <v/>
      </c>
      <c r="Z16" s="217" t="str" cm="1">
        <f t="array" ref="Z16">+IF(COUNTBLANK(Z13:Z14)&gt;0,"",_xlfn.IFS((10^(3.516)*Z13/(10*Z14)^(2.559))&gt;=1,0,(10^(3.516)*Z13/(10*Z14)^(2.559))&gt;=0.9,1,(10^(3.516)*Z13/(10*Z14)^(2.559))&gt;=0.75,2,(10^(3.516)*Z13/(10*Z14)^(2.559))&lt;0.75,3))</f>
        <v/>
      </c>
      <c r="AA16" s="217" t="str" cm="1">
        <f t="array" ref="AA16">+IF(COUNTBLANK(AA13:AA14)&gt;0,"",_xlfn.IFS((10^(3.516)*AA13/(10*AA14)^(2.559))&gt;=1,0,(10^(3.516)*AA13/(10*AA14)^(2.559))&gt;=0.9,1,(10^(3.516)*AA13/(10*AA14)^(2.559))&gt;=0.75,2,(10^(3.516)*AA13/(10*AA14)^(2.559))&lt;0.75,3))</f>
        <v/>
      </c>
      <c r="AB16" s="217" t="str" cm="1">
        <f t="array" ref="AB16">+IF(COUNTBLANK(AB13:AB14)&gt;0,"",_xlfn.IFS((10^(3.516)*AB13/(10*AB14)^(2.559))&gt;=1,0,(10^(3.516)*AB13/(10*AB14)^(2.559))&gt;=0.9,1,(10^(3.516)*AB13/(10*AB14)^(2.559))&gt;=0.75,2,(10^(3.516)*AB13/(10*AB14)^(2.559))&lt;0.75,3))</f>
        <v/>
      </c>
      <c r="AC16" s="217" t="str" cm="1">
        <f t="array" ref="AC16">+IF(COUNTBLANK(AC13:AC14)&gt;0,"",_xlfn.IFS((10^(3.516)*AC13/(10*AC14)^(2.559))&gt;=1,0,(10^(3.516)*AC13/(10*AC14)^(2.559))&gt;=0.9,1,(10^(3.516)*AC13/(10*AC14)^(2.559))&gt;=0.75,2,(10^(3.516)*AC13/(10*AC14)^(2.559))&lt;0.75,3))</f>
        <v/>
      </c>
      <c r="AD16" s="217" t="str" cm="1">
        <f t="array" ref="AD16">+IF(COUNTBLANK(AD13:AD14)&gt;0,"",_xlfn.IFS((10^(3.516)*AD13/(10*AD14)^(2.559))&gt;=1,0,(10^(3.516)*AD13/(10*AD14)^(2.559))&gt;=0.9,1,(10^(3.516)*AD13/(10*AD14)^(2.559))&gt;=0.75,2,(10^(3.516)*AD13/(10*AD14)^(2.559))&lt;0.75,3))</f>
        <v/>
      </c>
      <c r="AE16" s="217" t="str" cm="1">
        <f t="array" ref="AE16">+IF(COUNTBLANK(AE13:AE14)&gt;0,"",_xlfn.IFS((10^(3.516)*AE13/(10*AE14)^(2.559))&gt;=1,0,(10^(3.516)*AE13/(10*AE14)^(2.559))&gt;=0.9,1,(10^(3.516)*AE13/(10*AE14)^(2.559))&gt;=0.75,2,(10^(3.516)*AE13/(10*AE14)^(2.559))&lt;0.75,3))</f>
        <v/>
      </c>
      <c r="AF16" s="217" t="str" cm="1">
        <f t="array" ref="AF16">+IF(COUNTBLANK(AF13:AF14)&gt;0,"",_xlfn.IFS((10^(3.516)*AF13/(10*AF14)^(2.559))&gt;=1,0,(10^(3.516)*AF13/(10*AF14)^(2.559))&gt;=0.9,1,(10^(3.516)*AF13/(10*AF14)^(2.559))&gt;=0.75,2,(10^(3.516)*AF13/(10*AF14)^(2.559))&lt;0.75,3))</f>
        <v/>
      </c>
      <c r="AG16" s="218" t="str" cm="1">
        <f t="array" ref="AG16">+IF(COUNTBLANK(AG13:AG14)&gt;0,"",_xlfn.IFS((10^(3.516)*AG13/(10*AG14)^(2.559))&gt;=1,0,(10^(3.516)*AG13/(10*AG14)^(2.559))&gt;=0.9,1,(10^(3.516)*AG13/(10*AG14)^(2.559))&gt;=0.75,2,(10^(3.516)*AG13/(10*AG14)^(2.559))&lt;0.75,3))</f>
        <v/>
      </c>
      <c r="AH16" s="219">
        <f t="shared" si="0"/>
        <v>0</v>
      </c>
      <c r="AI16" s="178" t="str">
        <f>IF(COUNTBLANK(D16:AG16)=30,"",IF((Beregningsgrunnlag!M97/AH16&gt;=0.25),3,IF(OR((Beregningsgrunnlag!M97/AH16&gt;=0.1),((Beregningsgrunnlag!M97+Beregningsgrunnlag!L97)/AH16&gt;=0.4)),2,IF(OR((Beregningsgrunnlag!M97&gt;0),(Beregningsgrunnlag!M97+Beregningsgrunnlag!L97)/AH16&gt;0,((Beregningsgrunnlag!J97/AH16&lt;0.6))),1,0))))</f>
        <v/>
      </c>
      <c r="AJ16" s="83"/>
    </row>
    <row r="17" spans="2:36" ht="16.5" thickBot="1">
      <c r="B17" s="81"/>
      <c r="C17" s="95" t="s">
        <v>32</v>
      </c>
      <c r="D17" s="225"/>
      <c r="E17" s="226"/>
      <c r="F17" s="226"/>
      <c r="G17" s="226"/>
      <c r="H17" s="226"/>
      <c r="I17" s="226"/>
      <c r="J17" s="226"/>
      <c r="K17" s="226"/>
      <c r="L17" s="226"/>
      <c r="M17" s="226"/>
      <c r="N17" s="226"/>
      <c r="O17" s="226"/>
      <c r="P17" s="226"/>
      <c r="Q17" s="226"/>
      <c r="R17" s="226"/>
      <c r="S17" s="226"/>
      <c r="T17" s="226"/>
      <c r="U17" s="226"/>
      <c r="V17" s="226"/>
      <c r="W17" s="226"/>
      <c r="X17" s="226"/>
      <c r="Y17" s="226"/>
      <c r="Z17" s="226"/>
      <c r="AA17" s="226"/>
      <c r="AB17" s="226"/>
      <c r="AC17" s="226"/>
      <c r="AD17" s="226"/>
      <c r="AE17" s="226"/>
      <c r="AF17" s="226"/>
      <c r="AG17" s="227"/>
      <c r="AH17" s="93"/>
      <c r="AI17" s="172"/>
      <c r="AJ17" s="83"/>
    </row>
    <row r="18" spans="2:36">
      <c r="B18" s="81"/>
      <c r="C18" s="157" t="s">
        <v>33</v>
      </c>
      <c r="D18" s="167" t="str">
        <f>+IF(ISBLANK($D$17),"",0)</f>
        <v/>
      </c>
      <c r="E18" s="92" t="str">
        <f>+IF(ISBLANK($E$17),"",0)</f>
        <v/>
      </c>
      <c r="F18" s="92" t="str">
        <f>+IF(ISBLANK($F$17),"",0)</f>
        <v/>
      </c>
      <c r="G18" s="92" t="str">
        <f>+IF(ISBLANK($G$17),"",0)</f>
        <v/>
      </c>
      <c r="H18" s="92" t="str">
        <f>+IF(ISBLANK($H$17),"",0)</f>
        <v/>
      </c>
      <c r="I18" s="92" t="str">
        <f>+IF(ISBLANK($I$17),"",0)</f>
        <v/>
      </c>
      <c r="J18" s="92" t="str">
        <f>+IF(ISBLANK($J$17),"",0)</f>
        <v/>
      </c>
      <c r="K18" s="92" t="str">
        <f>+IF(ISBLANK($K$17),"",0)</f>
        <v/>
      </c>
      <c r="L18" s="92" t="str">
        <f>+IF(ISBLANK($L$17),"",0)</f>
        <v/>
      </c>
      <c r="M18" s="92" t="str">
        <f>+IF(ISBLANK($M$17),"",0)</f>
        <v/>
      </c>
      <c r="N18" s="92" t="str">
        <f>+IF(ISBLANK($N$17),"",0)</f>
        <v/>
      </c>
      <c r="O18" s="92" t="str">
        <f>+IF(ISBLANK($O$17),"",0)</f>
        <v/>
      </c>
      <c r="P18" s="92" t="str">
        <f>+IF(ISBLANK($P$17),"",0)</f>
        <v/>
      </c>
      <c r="Q18" s="92" t="str">
        <f>+IF(ISBLANK($Q$17),"",0)</f>
        <v/>
      </c>
      <c r="R18" s="92" t="str">
        <f>+IF(ISBLANK($R$17),"",0)</f>
        <v/>
      </c>
      <c r="S18" s="92" t="str">
        <f>+IF(ISBLANK($S$17),"",0)</f>
        <v/>
      </c>
      <c r="T18" s="92" t="str">
        <f>+IF(ISBLANK($T$17),"",0)</f>
        <v/>
      </c>
      <c r="U18" s="92" t="str">
        <f>+IF(ISBLANK($U$17),"",0)</f>
        <v/>
      </c>
      <c r="V18" s="92" t="str">
        <f>+IF(ISBLANK($V$17),"",0)</f>
        <v/>
      </c>
      <c r="W18" s="92" t="str">
        <f>+IF(ISBLANK($W$17),"",0)</f>
        <v/>
      </c>
      <c r="X18" s="92" t="str">
        <f>+IF(ISBLANK($X$17),"",0)</f>
        <v/>
      </c>
      <c r="Y18" s="92" t="str">
        <f>+IF(ISBLANK($Y$17),"",0)</f>
        <v/>
      </c>
      <c r="Z18" s="92" t="str">
        <f>+IF(ISBLANK($Z$17),"",0)</f>
        <v/>
      </c>
      <c r="AA18" s="92" t="str">
        <f>+IF(ISBLANK($AA$17),"",0)</f>
        <v/>
      </c>
      <c r="AB18" s="92" t="str">
        <f>+IF(ISBLANK($AB$17),"",0)</f>
        <v/>
      </c>
      <c r="AC18" s="92" t="str">
        <f>+IF(ISBLANK($AC$17),"",0)</f>
        <v/>
      </c>
      <c r="AD18" s="92" t="str">
        <f>+IF(ISBLANK($AD$17),"",0)</f>
        <v/>
      </c>
      <c r="AE18" s="92" t="str">
        <f>+IF(ISBLANK($AE$17),"",0)</f>
        <v/>
      </c>
      <c r="AF18" s="92" t="str">
        <f>+IF(ISBLANK($AF$17),"",0)</f>
        <v/>
      </c>
      <c r="AG18" s="92" t="str">
        <f>+IF(ISBLANK($AG$17),"",0)</f>
        <v/>
      </c>
      <c r="AH18" s="160">
        <f t="shared" si="0"/>
        <v>0</v>
      </c>
      <c r="AI18" s="178" t="str">
        <f>IF(COUNTBLANK(D18:AG18)=30,"",IF((Beregningsgrunnlag!I56/AH18&gt;=0.25),3,IF(OR((Beregningsgrunnlag!I56/AH18&gt;=0.1),((Beregningsgrunnlag!I56+Beregningsgrunnlag!H56)/AH18&gt;=0.4)),2,IF(OR((Beregningsgrunnlag!I56&gt;0),(Beregningsgrunnlag!I56+Beregningsgrunnlag!H56)/AH18&gt;0,((Beregningsgrunnlag!F56/AH18&lt;0.6))),1,0))))</f>
        <v/>
      </c>
      <c r="AJ18" s="83"/>
    </row>
    <row r="19" spans="2:36">
      <c r="B19" s="81"/>
      <c r="C19" s="110" t="s">
        <v>34</v>
      </c>
      <c r="D19" s="160" t="str">
        <f t="shared" ref="D19:D26" si="1">+IF(ISBLANK($D$17),"",0)</f>
        <v/>
      </c>
      <c r="E19" s="99" t="str">
        <f t="shared" ref="E19:E26" si="2">+IF(ISBLANK($E$17),"",0)</f>
        <v/>
      </c>
      <c r="F19" s="99" t="str">
        <f t="shared" ref="F19:F26" si="3">+IF(ISBLANK($F$17),"",0)</f>
        <v/>
      </c>
      <c r="G19" s="99" t="str">
        <f t="shared" ref="G19:G26" si="4">+IF(ISBLANK($G$17),"",0)</f>
        <v/>
      </c>
      <c r="H19" s="99" t="str">
        <f t="shared" ref="H19:H26" si="5">+IF(ISBLANK($H$17),"",0)</f>
        <v/>
      </c>
      <c r="I19" s="99" t="str">
        <f t="shared" ref="I19:I26" si="6">+IF(ISBLANK($I$17),"",0)</f>
        <v/>
      </c>
      <c r="J19" s="99" t="str">
        <f t="shared" ref="J19:J26" si="7">+IF(ISBLANK($J$17),"",0)</f>
        <v/>
      </c>
      <c r="K19" s="99" t="str">
        <f t="shared" ref="K19:K26" si="8">+IF(ISBLANK($K$17),"",0)</f>
        <v/>
      </c>
      <c r="L19" s="99" t="str">
        <f t="shared" ref="L19:L26" si="9">+IF(ISBLANK($L$17),"",0)</f>
        <v/>
      </c>
      <c r="M19" s="99" t="str">
        <f t="shared" ref="M19:M26" si="10">+IF(ISBLANK($M$17),"",0)</f>
        <v/>
      </c>
      <c r="N19" s="99" t="str">
        <f t="shared" ref="N19:N26" si="11">+IF(ISBLANK($N$17),"",0)</f>
        <v/>
      </c>
      <c r="O19" s="99" t="str">
        <f t="shared" ref="O19:O26" si="12">+IF(ISBLANK($O$17),"",0)</f>
        <v/>
      </c>
      <c r="P19" s="99" t="str">
        <f t="shared" ref="P19:P26" si="13">+IF(ISBLANK($P$17),"",0)</f>
        <v/>
      </c>
      <c r="Q19" s="99" t="str">
        <f t="shared" ref="Q19:Q26" si="14">+IF(ISBLANK($Q$17),"",0)</f>
        <v/>
      </c>
      <c r="R19" s="99" t="str">
        <f t="shared" ref="R19:R26" si="15">+IF(ISBLANK($R$17),"",0)</f>
        <v/>
      </c>
      <c r="S19" s="99" t="str">
        <f t="shared" ref="S19:S26" si="16">+IF(ISBLANK($S$17),"",0)</f>
        <v/>
      </c>
      <c r="T19" s="99" t="str">
        <f t="shared" ref="T19:T26" si="17">+IF(ISBLANK($T$17),"",0)</f>
        <v/>
      </c>
      <c r="U19" s="99" t="str">
        <f t="shared" ref="U19:U26" si="18">+IF(ISBLANK($U$17),"",0)</f>
        <v/>
      </c>
      <c r="V19" s="99" t="str">
        <f t="shared" ref="V19:V26" si="19">+IF(ISBLANK($V$17),"",0)</f>
        <v/>
      </c>
      <c r="W19" s="99" t="str">
        <f t="shared" ref="W19:W26" si="20">+IF(ISBLANK($W$17),"",0)</f>
        <v/>
      </c>
      <c r="X19" s="99" t="str">
        <f t="shared" ref="X19:X26" si="21">+IF(ISBLANK($X$17),"",0)</f>
        <v/>
      </c>
      <c r="Y19" s="99" t="str">
        <f t="shared" ref="Y19:Y26" si="22">+IF(ISBLANK($Y$17),"",0)</f>
        <v/>
      </c>
      <c r="Z19" s="99" t="str">
        <f t="shared" ref="Z19:Z26" si="23">+IF(ISBLANK($Z$17),"",0)</f>
        <v/>
      </c>
      <c r="AA19" s="99" t="str">
        <f t="shared" ref="AA19:AA26" si="24">+IF(ISBLANK($AA$17),"",0)</f>
        <v/>
      </c>
      <c r="AB19" s="99" t="str">
        <f t="shared" ref="AB19:AB26" si="25">+IF(ISBLANK($AB$17),"",0)</f>
        <v/>
      </c>
      <c r="AC19" s="99" t="str">
        <f t="shared" ref="AC19:AC26" si="26">+IF(ISBLANK($AC$17),"",0)</f>
        <v/>
      </c>
      <c r="AD19" s="99" t="str">
        <f t="shared" ref="AD19:AD26" si="27">+IF(ISBLANK($AD$17),"",0)</f>
        <v/>
      </c>
      <c r="AE19" s="99" t="str">
        <f t="shared" ref="AE19:AE26" si="28">+IF(ISBLANK($AE$17),"",0)</f>
        <v/>
      </c>
      <c r="AF19" s="99" t="str">
        <f t="shared" ref="AF19:AF26" si="29">+IF(ISBLANK($AF$17),"",0)</f>
        <v/>
      </c>
      <c r="AG19" s="99" t="str">
        <f t="shared" ref="AG19:AG26" si="30">+IF(ISBLANK($AG$17),"",0)</f>
        <v/>
      </c>
      <c r="AH19" s="160">
        <f t="shared" si="0"/>
        <v>0</v>
      </c>
      <c r="AI19" s="181" t="str">
        <f>IF(COUNTBLANK(D19:AG19)=30,"",IF((Beregningsgrunnlag!M56/AH19&gt;=0.25),3,IF(OR((Beregningsgrunnlag!M56/AH19&gt;=0.1),((Beregningsgrunnlag!M56+Beregningsgrunnlag!L56)/AH19&gt;=0.4)),2,IF(OR((Beregningsgrunnlag!M56&gt;0),(Beregningsgrunnlag!M56+Beregningsgrunnlag!L56)/AH19&gt;0,((Beregningsgrunnlag!J56/AH19&lt;0.6))),1,0))))</f>
        <v/>
      </c>
      <c r="AJ19" s="83"/>
    </row>
    <row r="20" spans="2:36">
      <c r="B20" s="81"/>
      <c r="C20" s="110" t="s">
        <v>35</v>
      </c>
      <c r="D20" s="160" t="str">
        <f t="shared" si="1"/>
        <v/>
      </c>
      <c r="E20" s="99" t="str">
        <f t="shared" si="2"/>
        <v/>
      </c>
      <c r="F20" s="99" t="str">
        <f t="shared" si="3"/>
        <v/>
      </c>
      <c r="G20" s="99" t="str">
        <f t="shared" si="4"/>
        <v/>
      </c>
      <c r="H20" s="99" t="str">
        <f t="shared" si="5"/>
        <v/>
      </c>
      <c r="I20" s="99" t="str">
        <f t="shared" si="6"/>
        <v/>
      </c>
      <c r="J20" s="99" t="str">
        <f t="shared" si="7"/>
        <v/>
      </c>
      <c r="K20" s="99" t="str">
        <f t="shared" si="8"/>
        <v/>
      </c>
      <c r="L20" s="99" t="str">
        <f t="shared" si="9"/>
        <v/>
      </c>
      <c r="M20" s="99" t="str">
        <f t="shared" si="10"/>
        <v/>
      </c>
      <c r="N20" s="99" t="str">
        <f t="shared" si="11"/>
        <v/>
      </c>
      <c r="O20" s="99" t="str">
        <f t="shared" si="12"/>
        <v/>
      </c>
      <c r="P20" s="99" t="str">
        <f t="shared" si="13"/>
        <v/>
      </c>
      <c r="Q20" s="99" t="str">
        <f t="shared" si="14"/>
        <v/>
      </c>
      <c r="R20" s="99" t="str">
        <f t="shared" si="15"/>
        <v/>
      </c>
      <c r="S20" s="99" t="str">
        <f t="shared" si="16"/>
        <v/>
      </c>
      <c r="T20" s="99" t="str">
        <f t="shared" si="17"/>
        <v/>
      </c>
      <c r="U20" s="99" t="str">
        <f t="shared" si="18"/>
        <v/>
      </c>
      <c r="V20" s="99" t="str">
        <f t="shared" si="19"/>
        <v/>
      </c>
      <c r="W20" s="99" t="str">
        <f t="shared" si="20"/>
        <v/>
      </c>
      <c r="X20" s="99" t="str">
        <f t="shared" si="21"/>
        <v/>
      </c>
      <c r="Y20" s="99" t="str">
        <f t="shared" si="22"/>
        <v/>
      </c>
      <c r="Z20" s="99" t="str">
        <f t="shared" si="23"/>
        <v/>
      </c>
      <c r="AA20" s="99" t="str">
        <f t="shared" si="24"/>
        <v/>
      </c>
      <c r="AB20" s="99" t="str">
        <f t="shared" si="25"/>
        <v/>
      </c>
      <c r="AC20" s="99" t="str">
        <f t="shared" si="26"/>
        <v/>
      </c>
      <c r="AD20" s="99" t="str">
        <f t="shared" si="27"/>
        <v/>
      </c>
      <c r="AE20" s="99" t="str">
        <f t="shared" si="28"/>
        <v/>
      </c>
      <c r="AF20" s="99" t="str">
        <f t="shared" si="29"/>
        <v/>
      </c>
      <c r="AG20" s="99" t="str">
        <f t="shared" si="30"/>
        <v/>
      </c>
      <c r="AH20" s="160">
        <f t="shared" si="0"/>
        <v>0</v>
      </c>
      <c r="AI20" s="181" t="str">
        <f>IF(COUNTBLANK(D20:AG20)=30,"",IF((Beregningsgrunnlag!I76/AH20&gt;=0.25),3,IF(OR((Beregningsgrunnlag!I76/AH20&gt;=0.1),((Beregningsgrunnlag!I76+Beregningsgrunnlag!H76)/AH20&gt;=0.4)),2,IF(OR((Beregningsgrunnlag!I76&gt;0),(Beregningsgrunnlag!I76+Beregningsgrunnlag!H76)/AH20&gt;0,((Beregningsgrunnlag!F76/AH20&lt;0.6))),1,0))))</f>
        <v/>
      </c>
      <c r="AJ20" s="83"/>
    </row>
    <row r="21" spans="2:36">
      <c r="B21" s="81"/>
      <c r="C21" s="110" t="s">
        <v>36</v>
      </c>
      <c r="D21" s="160" t="str">
        <f t="shared" si="1"/>
        <v/>
      </c>
      <c r="E21" s="99" t="str">
        <f t="shared" si="2"/>
        <v/>
      </c>
      <c r="F21" s="99" t="str">
        <f t="shared" si="3"/>
        <v/>
      </c>
      <c r="G21" s="99" t="str">
        <f t="shared" si="4"/>
        <v/>
      </c>
      <c r="H21" s="99" t="str">
        <f t="shared" si="5"/>
        <v/>
      </c>
      <c r="I21" s="99" t="str">
        <f t="shared" si="6"/>
        <v/>
      </c>
      <c r="J21" s="99" t="str">
        <f t="shared" si="7"/>
        <v/>
      </c>
      <c r="K21" s="99" t="str">
        <f t="shared" si="8"/>
        <v/>
      </c>
      <c r="L21" s="99" t="str">
        <f t="shared" si="9"/>
        <v/>
      </c>
      <c r="M21" s="99" t="str">
        <f t="shared" si="10"/>
        <v/>
      </c>
      <c r="N21" s="99" t="str">
        <f t="shared" si="11"/>
        <v/>
      </c>
      <c r="O21" s="99" t="str">
        <f t="shared" si="12"/>
        <v/>
      </c>
      <c r="P21" s="99" t="str">
        <f t="shared" si="13"/>
        <v/>
      </c>
      <c r="Q21" s="99" t="str">
        <f t="shared" si="14"/>
        <v/>
      </c>
      <c r="R21" s="99" t="str">
        <f t="shared" si="15"/>
        <v/>
      </c>
      <c r="S21" s="99" t="str">
        <f t="shared" si="16"/>
        <v/>
      </c>
      <c r="T21" s="99" t="str">
        <f t="shared" si="17"/>
        <v/>
      </c>
      <c r="U21" s="99" t="str">
        <f t="shared" si="18"/>
        <v/>
      </c>
      <c r="V21" s="99" t="str">
        <f t="shared" si="19"/>
        <v/>
      </c>
      <c r="W21" s="99" t="str">
        <f t="shared" si="20"/>
        <v/>
      </c>
      <c r="X21" s="99" t="str">
        <f t="shared" si="21"/>
        <v/>
      </c>
      <c r="Y21" s="99" t="str">
        <f t="shared" si="22"/>
        <v/>
      </c>
      <c r="Z21" s="99" t="str">
        <f t="shared" si="23"/>
        <v/>
      </c>
      <c r="AA21" s="99" t="str">
        <f t="shared" si="24"/>
        <v/>
      </c>
      <c r="AB21" s="99" t="str">
        <f t="shared" si="25"/>
        <v/>
      </c>
      <c r="AC21" s="99" t="str">
        <f t="shared" si="26"/>
        <v/>
      </c>
      <c r="AD21" s="99" t="str">
        <f t="shared" si="27"/>
        <v/>
      </c>
      <c r="AE21" s="99" t="str">
        <f t="shared" si="28"/>
        <v/>
      </c>
      <c r="AF21" s="99" t="str">
        <f t="shared" si="29"/>
        <v/>
      </c>
      <c r="AG21" s="99" t="str">
        <f t="shared" si="30"/>
        <v/>
      </c>
      <c r="AH21" s="160">
        <f t="shared" si="0"/>
        <v>0</v>
      </c>
      <c r="AI21" s="181" t="str">
        <f>IF(COUNTBLANK(D21:AG21)=30,"",IF((Beregningsgrunnlag!M76/AH21&gt;=0.25),3,IF(OR((Beregningsgrunnlag!M76/AH21&gt;=0.1),((Beregningsgrunnlag!M76+Beregningsgrunnlag!L76)/AH21&gt;=0.4)),2,IF(OR((Beregningsgrunnlag!M76&gt;0),(Beregningsgrunnlag!M76+Beregningsgrunnlag!L76)/AH21&gt;0,((Beregningsgrunnlag!J76/AH21&lt;0.6))),1,0))))</f>
        <v/>
      </c>
      <c r="AJ21" s="83"/>
    </row>
    <row r="22" spans="2:36">
      <c r="B22" s="81"/>
      <c r="C22" s="110" t="s">
        <v>37</v>
      </c>
      <c r="D22" s="160" t="str">
        <f t="shared" si="1"/>
        <v/>
      </c>
      <c r="E22" s="99" t="str">
        <f t="shared" si="2"/>
        <v/>
      </c>
      <c r="F22" s="99" t="str">
        <f t="shared" si="3"/>
        <v/>
      </c>
      <c r="G22" s="99" t="str">
        <f t="shared" si="4"/>
        <v/>
      </c>
      <c r="H22" s="99" t="str">
        <f t="shared" si="5"/>
        <v/>
      </c>
      <c r="I22" s="99" t="str">
        <f t="shared" si="6"/>
        <v/>
      </c>
      <c r="J22" s="99" t="str">
        <f t="shared" si="7"/>
        <v/>
      </c>
      <c r="K22" s="99" t="str">
        <f t="shared" si="8"/>
        <v/>
      </c>
      <c r="L22" s="99" t="str">
        <f t="shared" si="9"/>
        <v/>
      </c>
      <c r="M22" s="99" t="str">
        <f t="shared" si="10"/>
        <v/>
      </c>
      <c r="N22" s="99" t="str">
        <f t="shared" si="11"/>
        <v/>
      </c>
      <c r="O22" s="99" t="str">
        <f t="shared" si="12"/>
        <v/>
      </c>
      <c r="P22" s="99" t="str">
        <f t="shared" si="13"/>
        <v/>
      </c>
      <c r="Q22" s="99" t="str">
        <f t="shared" si="14"/>
        <v/>
      </c>
      <c r="R22" s="99" t="str">
        <f t="shared" si="15"/>
        <v/>
      </c>
      <c r="S22" s="99" t="str">
        <f t="shared" si="16"/>
        <v/>
      </c>
      <c r="T22" s="99" t="str">
        <f t="shared" si="17"/>
        <v/>
      </c>
      <c r="U22" s="99" t="str">
        <f t="shared" si="18"/>
        <v/>
      </c>
      <c r="V22" s="99" t="str">
        <f t="shared" si="19"/>
        <v/>
      </c>
      <c r="W22" s="99" t="str">
        <f t="shared" si="20"/>
        <v/>
      </c>
      <c r="X22" s="99" t="str">
        <f t="shared" si="21"/>
        <v/>
      </c>
      <c r="Y22" s="99" t="str">
        <f t="shared" si="22"/>
        <v/>
      </c>
      <c r="Z22" s="99" t="str">
        <f t="shared" si="23"/>
        <v/>
      </c>
      <c r="AA22" s="99" t="str">
        <f t="shared" si="24"/>
        <v/>
      </c>
      <c r="AB22" s="99" t="str">
        <f t="shared" si="25"/>
        <v/>
      </c>
      <c r="AC22" s="99" t="str">
        <f t="shared" si="26"/>
        <v/>
      </c>
      <c r="AD22" s="99" t="str">
        <f t="shared" si="27"/>
        <v/>
      </c>
      <c r="AE22" s="99" t="str">
        <f t="shared" si="28"/>
        <v/>
      </c>
      <c r="AF22" s="99" t="str">
        <f t="shared" si="29"/>
        <v/>
      </c>
      <c r="AG22" s="99" t="str">
        <f t="shared" si="30"/>
        <v/>
      </c>
      <c r="AH22" s="160">
        <f t="shared" si="0"/>
        <v>0</v>
      </c>
      <c r="AI22" s="181" t="str">
        <f>IF(COUNTBLANK(D22:AG22)=30,"",IF((Beregningsgrunnlag!I97/AH22&gt;=0.25),3,IF(OR((Beregningsgrunnlag!I97/AH22&gt;=0.1),((Beregningsgrunnlag!I97+Beregningsgrunnlag!H97)/AH22&gt;=0.4)),2,IF(OR((Beregningsgrunnlag!I97&gt;0),(Beregningsgrunnlag!I97+Beregningsgrunnlag!H97)/AH22&gt;0,((Beregningsgrunnlag!F97/AH22&lt;0.6))),1,0))))</f>
        <v/>
      </c>
      <c r="AJ22" s="83"/>
    </row>
    <row r="23" spans="2:36">
      <c r="B23" s="81"/>
      <c r="C23" s="110" t="s">
        <v>38</v>
      </c>
      <c r="D23" s="160" t="str">
        <f t="shared" si="1"/>
        <v/>
      </c>
      <c r="E23" s="99" t="str">
        <f t="shared" si="2"/>
        <v/>
      </c>
      <c r="F23" s="99" t="str">
        <f t="shared" si="3"/>
        <v/>
      </c>
      <c r="G23" s="99" t="str">
        <f t="shared" si="4"/>
        <v/>
      </c>
      <c r="H23" s="99" t="str">
        <f t="shared" si="5"/>
        <v/>
      </c>
      <c r="I23" s="99" t="str">
        <f t="shared" si="6"/>
        <v/>
      </c>
      <c r="J23" s="99" t="str">
        <f t="shared" si="7"/>
        <v/>
      </c>
      <c r="K23" s="99" t="str">
        <f t="shared" si="8"/>
        <v/>
      </c>
      <c r="L23" s="99" t="str">
        <f t="shared" si="9"/>
        <v/>
      </c>
      <c r="M23" s="99" t="str">
        <f t="shared" si="10"/>
        <v/>
      </c>
      <c r="N23" s="99" t="str">
        <f t="shared" si="11"/>
        <v/>
      </c>
      <c r="O23" s="99" t="str">
        <f t="shared" si="12"/>
        <v/>
      </c>
      <c r="P23" s="99" t="str">
        <f t="shared" si="13"/>
        <v/>
      </c>
      <c r="Q23" s="99" t="str">
        <f t="shared" si="14"/>
        <v/>
      </c>
      <c r="R23" s="99" t="str">
        <f t="shared" si="15"/>
        <v/>
      </c>
      <c r="S23" s="99" t="str">
        <f t="shared" si="16"/>
        <v/>
      </c>
      <c r="T23" s="99" t="str">
        <f t="shared" si="17"/>
        <v/>
      </c>
      <c r="U23" s="99" t="str">
        <f t="shared" si="18"/>
        <v/>
      </c>
      <c r="V23" s="99" t="str">
        <f t="shared" si="19"/>
        <v/>
      </c>
      <c r="W23" s="99" t="str">
        <f t="shared" si="20"/>
        <v/>
      </c>
      <c r="X23" s="99" t="str">
        <f t="shared" si="21"/>
        <v/>
      </c>
      <c r="Y23" s="99" t="str">
        <f t="shared" si="22"/>
        <v/>
      </c>
      <c r="Z23" s="99" t="str">
        <f t="shared" si="23"/>
        <v/>
      </c>
      <c r="AA23" s="99" t="str">
        <f t="shared" si="24"/>
        <v/>
      </c>
      <c r="AB23" s="99" t="str">
        <f t="shared" si="25"/>
        <v/>
      </c>
      <c r="AC23" s="99" t="str">
        <f t="shared" si="26"/>
        <v/>
      </c>
      <c r="AD23" s="99" t="str">
        <f t="shared" si="27"/>
        <v/>
      </c>
      <c r="AE23" s="99" t="str">
        <f t="shared" si="28"/>
        <v/>
      </c>
      <c r="AF23" s="99" t="str">
        <f t="shared" si="29"/>
        <v/>
      </c>
      <c r="AG23" s="99" t="str">
        <f t="shared" si="30"/>
        <v/>
      </c>
      <c r="AH23" s="160">
        <f t="shared" si="0"/>
        <v>0</v>
      </c>
      <c r="AI23" s="181" t="str">
        <f>IF(COUNTBLANK(D23:AG23)=30,"",IF((Beregningsgrunnlag!M117/AH23&gt;=0.25),3,IF(OR((Beregningsgrunnlag!M117/AH23&gt;=0.1),((Beregningsgrunnlag!M117+Beregningsgrunnlag!L117)/AH23&gt;=0.4)),2,IF(OR((Beregningsgrunnlag!M117&gt;0),(Beregningsgrunnlag!M117+Beregningsgrunnlag!L117)/AH23&gt;0,((Beregningsgrunnlag!J117/AH23&lt;0.6))),1,0))))</f>
        <v/>
      </c>
      <c r="AJ23" s="83"/>
    </row>
    <row r="24" spans="2:36">
      <c r="B24" s="81"/>
      <c r="C24" s="110" t="s">
        <v>39</v>
      </c>
      <c r="D24" s="160" t="str">
        <f t="shared" si="1"/>
        <v/>
      </c>
      <c r="E24" s="99" t="str">
        <f t="shared" si="2"/>
        <v/>
      </c>
      <c r="F24" s="99" t="str">
        <f t="shared" si="3"/>
        <v/>
      </c>
      <c r="G24" s="99" t="str">
        <f t="shared" si="4"/>
        <v/>
      </c>
      <c r="H24" s="99" t="str">
        <f t="shared" si="5"/>
        <v/>
      </c>
      <c r="I24" s="99" t="str">
        <f t="shared" si="6"/>
        <v/>
      </c>
      <c r="J24" s="99" t="str">
        <f t="shared" si="7"/>
        <v/>
      </c>
      <c r="K24" s="99" t="str">
        <f t="shared" si="8"/>
        <v/>
      </c>
      <c r="L24" s="99" t="str">
        <f t="shared" si="9"/>
        <v/>
      </c>
      <c r="M24" s="99" t="str">
        <f t="shared" si="10"/>
        <v/>
      </c>
      <c r="N24" s="99" t="str">
        <f t="shared" si="11"/>
        <v/>
      </c>
      <c r="O24" s="99" t="str">
        <f t="shared" si="12"/>
        <v/>
      </c>
      <c r="P24" s="99" t="str">
        <f t="shared" si="13"/>
        <v/>
      </c>
      <c r="Q24" s="99" t="str">
        <f t="shared" si="14"/>
        <v/>
      </c>
      <c r="R24" s="99" t="str">
        <f t="shared" si="15"/>
        <v/>
      </c>
      <c r="S24" s="99" t="str">
        <f t="shared" si="16"/>
        <v/>
      </c>
      <c r="T24" s="99" t="str">
        <f t="shared" si="17"/>
        <v/>
      </c>
      <c r="U24" s="99" t="str">
        <f t="shared" si="18"/>
        <v/>
      </c>
      <c r="V24" s="99" t="str">
        <f t="shared" si="19"/>
        <v/>
      </c>
      <c r="W24" s="99" t="str">
        <f t="shared" si="20"/>
        <v/>
      </c>
      <c r="X24" s="99" t="str">
        <f t="shared" si="21"/>
        <v/>
      </c>
      <c r="Y24" s="99" t="str">
        <f t="shared" si="22"/>
        <v/>
      </c>
      <c r="Z24" s="99" t="str">
        <f t="shared" si="23"/>
        <v/>
      </c>
      <c r="AA24" s="99" t="str">
        <f t="shared" si="24"/>
        <v/>
      </c>
      <c r="AB24" s="99" t="str">
        <f t="shared" si="25"/>
        <v/>
      </c>
      <c r="AC24" s="99" t="str">
        <f t="shared" si="26"/>
        <v/>
      </c>
      <c r="AD24" s="99" t="str">
        <f t="shared" si="27"/>
        <v/>
      </c>
      <c r="AE24" s="99" t="str">
        <f t="shared" si="28"/>
        <v/>
      </c>
      <c r="AF24" s="99" t="str">
        <f t="shared" si="29"/>
        <v/>
      </c>
      <c r="AG24" s="99" t="str">
        <f t="shared" si="30"/>
        <v/>
      </c>
      <c r="AH24" s="160">
        <f t="shared" si="0"/>
        <v>0</v>
      </c>
      <c r="AI24" s="181" t="str">
        <f>IF(COUNTBLANK(D24:AG24)=30,"",IF((Beregningsgrunnlag!I117/AH24&gt;=0.25),3,IF(OR((Beregningsgrunnlag!I117/AH24&gt;=0.1),((Beregningsgrunnlag!I117+Beregningsgrunnlag!H117)/AH24&gt;=0.4)),2,IF(OR((Beregningsgrunnlag!I117&gt;0),(Beregningsgrunnlag!I117+Beregningsgrunnlag!H117)/AH24&gt;0,((Beregningsgrunnlag!F117/AH24&lt;0.6))),1,0))))</f>
        <v/>
      </c>
      <c r="AJ24" s="83"/>
    </row>
    <row r="25" spans="2:36">
      <c r="B25" s="81"/>
      <c r="C25" s="110" t="s">
        <v>40</v>
      </c>
      <c r="D25" s="160" t="str">
        <f t="shared" si="1"/>
        <v/>
      </c>
      <c r="E25" s="99" t="str">
        <f t="shared" si="2"/>
        <v/>
      </c>
      <c r="F25" s="99" t="str">
        <f t="shared" si="3"/>
        <v/>
      </c>
      <c r="G25" s="99" t="str">
        <f t="shared" si="4"/>
        <v/>
      </c>
      <c r="H25" s="99" t="str">
        <f t="shared" si="5"/>
        <v/>
      </c>
      <c r="I25" s="99" t="str">
        <f t="shared" si="6"/>
        <v/>
      </c>
      <c r="J25" s="99" t="str">
        <f t="shared" si="7"/>
        <v/>
      </c>
      <c r="K25" s="99" t="str">
        <f t="shared" si="8"/>
        <v/>
      </c>
      <c r="L25" s="99" t="str">
        <f t="shared" si="9"/>
        <v/>
      </c>
      <c r="M25" s="99" t="str">
        <f t="shared" si="10"/>
        <v/>
      </c>
      <c r="N25" s="99" t="str">
        <f t="shared" si="11"/>
        <v/>
      </c>
      <c r="O25" s="99" t="str">
        <f t="shared" si="12"/>
        <v/>
      </c>
      <c r="P25" s="99" t="str">
        <f t="shared" si="13"/>
        <v/>
      </c>
      <c r="Q25" s="99" t="str">
        <f t="shared" si="14"/>
        <v/>
      </c>
      <c r="R25" s="99" t="str">
        <f t="shared" si="15"/>
        <v/>
      </c>
      <c r="S25" s="99" t="str">
        <f t="shared" si="16"/>
        <v/>
      </c>
      <c r="T25" s="99" t="str">
        <f t="shared" si="17"/>
        <v/>
      </c>
      <c r="U25" s="99" t="str">
        <f t="shared" si="18"/>
        <v/>
      </c>
      <c r="V25" s="99" t="str">
        <f t="shared" si="19"/>
        <v/>
      </c>
      <c r="W25" s="99" t="str">
        <f t="shared" si="20"/>
        <v/>
      </c>
      <c r="X25" s="99" t="str">
        <f t="shared" si="21"/>
        <v/>
      </c>
      <c r="Y25" s="99" t="str">
        <f t="shared" si="22"/>
        <v/>
      </c>
      <c r="Z25" s="99" t="str">
        <f t="shared" si="23"/>
        <v/>
      </c>
      <c r="AA25" s="99" t="str">
        <f t="shared" si="24"/>
        <v/>
      </c>
      <c r="AB25" s="99" t="str">
        <f t="shared" si="25"/>
        <v/>
      </c>
      <c r="AC25" s="99" t="str">
        <f t="shared" si="26"/>
        <v/>
      </c>
      <c r="AD25" s="99" t="str">
        <f t="shared" si="27"/>
        <v/>
      </c>
      <c r="AE25" s="99" t="str">
        <f t="shared" si="28"/>
        <v/>
      </c>
      <c r="AF25" s="99" t="str">
        <f t="shared" si="29"/>
        <v/>
      </c>
      <c r="AG25" s="99" t="str">
        <f t="shared" si="30"/>
        <v/>
      </c>
      <c r="AH25" s="160">
        <f t="shared" si="0"/>
        <v>0</v>
      </c>
      <c r="AI25" s="181" t="str">
        <f>IF(COUNTBLANK(D25:AG25)=30,"",IF((Beregningsgrunnlag!M137/AH25&gt;=0.25),3,IF(OR((Beregningsgrunnlag!M137/AH25&gt;=0.1),((Beregningsgrunnlag!M137+Beregningsgrunnlag!L137)/AH25&gt;=0.4)),2,IF(OR((Beregningsgrunnlag!M137&gt;0),(Beregningsgrunnlag!M137+Beregningsgrunnlag!L137)/AH25&gt;0,((Beregningsgrunnlag!J137/AH25&lt;0.6))),1,0))))</f>
        <v/>
      </c>
      <c r="AJ25" s="83"/>
    </row>
    <row r="26" spans="2:36" ht="16.5" thickBot="1">
      <c r="B26" s="81"/>
      <c r="C26" s="105" t="s">
        <v>41</v>
      </c>
      <c r="D26" s="161" t="str">
        <f t="shared" si="1"/>
        <v/>
      </c>
      <c r="E26" s="123" t="str">
        <f t="shared" si="2"/>
        <v/>
      </c>
      <c r="F26" s="123" t="str">
        <f t="shared" si="3"/>
        <v/>
      </c>
      <c r="G26" s="123" t="str">
        <f t="shared" si="4"/>
        <v/>
      </c>
      <c r="H26" s="123" t="str">
        <f t="shared" si="5"/>
        <v/>
      </c>
      <c r="I26" s="123" t="str">
        <f t="shared" si="6"/>
        <v/>
      </c>
      <c r="J26" s="123" t="str">
        <f t="shared" si="7"/>
        <v/>
      </c>
      <c r="K26" s="123" t="str">
        <f t="shared" si="8"/>
        <v/>
      </c>
      <c r="L26" s="123" t="str">
        <f t="shared" si="9"/>
        <v/>
      </c>
      <c r="M26" s="123" t="str">
        <f t="shared" si="10"/>
        <v/>
      </c>
      <c r="N26" s="123" t="str">
        <f t="shared" si="11"/>
        <v/>
      </c>
      <c r="O26" s="123" t="str">
        <f t="shared" si="12"/>
        <v/>
      </c>
      <c r="P26" s="123" t="str">
        <f t="shared" si="13"/>
        <v/>
      </c>
      <c r="Q26" s="123" t="str">
        <f t="shared" si="14"/>
        <v/>
      </c>
      <c r="R26" s="123" t="str">
        <f t="shared" si="15"/>
        <v/>
      </c>
      <c r="S26" s="123" t="str">
        <f t="shared" si="16"/>
        <v/>
      </c>
      <c r="T26" s="123" t="str">
        <f t="shared" si="17"/>
        <v/>
      </c>
      <c r="U26" s="123" t="str">
        <f t="shared" si="18"/>
        <v/>
      </c>
      <c r="V26" s="123" t="str">
        <f t="shared" si="19"/>
        <v/>
      </c>
      <c r="W26" s="123" t="str">
        <f t="shared" si="20"/>
        <v/>
      </c>
      <c r="X26" s="123" t="str">
        <f t="shared" si="21"/>
        <v/>
      </c>
      <c r="Y26" s="123" t="str">
        <f t="shared" si="22"/>
        <v/>
      </c>
      <c r="Z26" s="123" t="str">
        <f t="shared" si="23"/>
        <v/>
      </c>
      <c r="AA26" s="123" t="str">
        <f t="shared" si="24"/>
        <v/>
      </c>
      <c r="AB26" s="123" t="str">
        <f t="shared" si="25"/>
        <v/>
      </c>
      <c r="AC26" s="123" t="str">
        <f t="shared" si="26"/>
        <v/>
      </c>
      <c r="AD26" s="123" t="str">
        <f t="shared" si="27"/>
        <v/>
      </c>
      <c r="AE26" s="123" t="str">
        <f t="shared" si="28"/>
        <v/>
      </c>
      <c r="AF26" s="123" t="str">
        <f t="shared" si="29"/>
        <v/>
      </c>
      <c r="AG26" s="123" t="str">
        <f t="shared" si="30"/>
        <v/>
      </c>
      <c r="AH26" s="161">
        <f t="shared" si="0"/>
        <v>0</v>
      </c>
      <c r="AI26" s="203" t="str">
        <f>IF(COUNTBLANK(D26:AG26)=30,"",IF((Beregningsgrunnlag!I137/AH26&gt;=0.25),3,IF(OR((Beregningsgrunnlag!I137/AH26&gt;=0.1),((Beregningsgrunnlag!I137+Beregningsgrunnlag!H137)/AH26&gt;=0.4)),2,IF(OR((Beregningsgrunnlag!I137&gt;0),(Beregningsgrunnlag!I137+Beregningsgrunnlag!H137)/AH26&gt;0,((Beregningsgrunnlag!F137/AH26&lt;0.6))),1,0))))</f>
        <v/>
      </c>
      <c r="AJ26" s="83"/>
    </row>
    <row r="27" spans="2:36">
      <c r="B27" s="81"/>
      <c r="C27" s="223" t="s">
        <v>42</v>
      </c>
      <c r="D27" s="206" t="str">
        <f>+IF(COUNTBLANK(D20:D26)&gt;4,"",((IF(COUNTBLANK(D16)=0,D16^2,0)+(D18)^2+0.5*(D19)^2+D20^2+D21^2+2*D22^2+D23^2+D24^2+D25^2+D26^2)/(9*(10-COUNTBLANK(D16)-COUNTBLANK(D18)-COUNTBLANK(D20:D26)-COUNTBLANK(D22)+0.5*(1-COUNTBLANK(D19))))*100))</f>
        <v/>
      </c>
      <c r="E27" s="206" t="str">
        <f t="shared" ref="E27:AG27" si="31">+IF(COUNTBLANK(E20:E26)&gt;4,"",((IF(COUNTBLANK(E16)=0,E16^2,0)+(E18)^2+0.5*(E19)^2+E20^2+E21^2+2*E22^2+E23^2+E24^2+E25^2+E26^2)/(9*(10-COUNTBLANK(E16)-COUNTBLANK(E18)-COUNTBLANK(E20:E26)-COUNTBLANK(E22)+0.5*(1-COUNTBLANK(E19))))*100))</f>
        <v/>
      </c>
      <c r="F27" s="206" t="str">
        <f t="shared" si="31"/>
        <v/>
      </c>
      <c r="G27" s="206" t="str">
        <f t="shared" si="31"/>
        <v/>
      </c>
      <c r="H27" s="206" t="str">
        <f t="shared" si="31"/>
        <v/>
      </c>
      <c r="I27" s="206" t="str">
        <f t="shared" si="31"/>
        <v/>
      </c>
      <c r="J27" s="206" t="str">
        <f t="shared" si="31"/>
        <v/>
      </c>
      <c r="K27" s="206" t="str">
        <f t="shared" si="31"/>
        <v/>
      </c>
      <c r="L27" s="206" t="str">
        <f t="shared" si="31"/>
        <v/>
      </c>
      <c r="M27" s="206" t="str">
        <f t="shared" si="31"/>
        <v/>
      </c>
      <c r="N27" s="206" t="str">
        <f t="shared" si="31"/>
        <v/>
      </c>
      <c r="O27" s="206" t="str">
        <f t="shared" si="31"/>
        <v/>
      </c>
      <c r="P27" s="206" t="str">
        <f t="shared" si="31"/>
        <v/>
      </c>
      <c r="Q27" s="206" t="str">
        <f t="shared" si="31"/>
        <v/>
      </c>
      <c r="R27" s="206" t="str">
        <f t="shared" si="31"/>
        <v/>
      </c>
      <c r="S27" s="206" t="str">
        <f t="shared" si="31"/>
        <v/>
      </c>
      <c r="T27" s="206" t="str">
        <f t="shared" si="31"/>
        <v/>
      </c>
      <c r="U27" s="206" t="str">
        <f t="shared" si="31"/>
        <v/>
      </c>
      <c r="V27" s="206" t="str">
        <f t="shared" si="31"/>
        <v/>
      </c>
      <c r="W27" s="206" t="str">
        <f t="shared" si="31"/>
        <v/>
      </c>
      <c r="X27" s="206" t="str">
        <f t="shared" si="31"/>
        <v/>
      </c>
      <c r="Y27" s="206" t="str">
        <f t="shared" si="31"/>
        <v/>
      </c>
      <c r="Z27" s="206" t="str">
        <f t="shared" si="31"/>
        <v/>
      </c>
      <c r="AA27" s="206" t="str">
        <f t="shared" si="31"/>
        <v/>
      </c>
      <c r="AB27" s="206" t="str">
        <f t="shared" si="31"/>
        <v/>
      </c>
      <c r="AC27" s="206" t="str">
        <f t="shared" si="31"/>
        <v/>
      </c>
      <c r="AD27" s="206" t="str">
        <f t="shared" si="31"/>
        <v/>
      </c>
      <c r="AE27" s="206" t="str">
        <f t="shared" si="31"/>
        <v/>
      </c>
      <c r="AF27" s="206" t="str">
        <f t="shared" si="31"/>
        <v/>
      </c>
      <c r="AG27" s="214" t="str">
        <f t="shared" si="31"/>
        <v/>
      </c>
      <c r="AH27" s="210"/>
      <c r="AI27" s="208"/>
      <c r="AJ27" s="83"/>
    </row>
    <row r="28" spans="2:36" ht="16.5" thickBot="1">
      <c r="B28" s="81"/>
      <c r="C28" s="224" t="s">
        <v>43</v>
      </c>
      <c r="D28" s="168" t="str">
        <f>+IF(D27="","",IF(D27&gt;=30,3,IF(D27&gt;=10,2,IF(MAX(D18:D26)=3,2,IF(D27&lt;&gt;0,1,0)))))</f>
        <v/>
      </c>
      <c r="E28" s="168" t="str">
        <f t="shared" ref="E28" si="32">+IF(E27="","",IF(E27&gt;=30,3,IF(E27&gt;=10,2,IF(MAX(E18:E26)=3,2,IF(E27&lt;&gt;0,1,0)))))</f>
        <v/>
      </c>
      <c r="F28" s="168" t="str">
        <f>+IF(F27="","",IF(F27&gt;=30,3,IF(F27&gt;=10,2,IF(MAX(F18:F26)=3,2,IF(F27&lt;&gt;0,1,0)))))</f>
        <v/>
      </c>
      <c r="G28" s="168" t="str">
        <f>+IF(G27="","",IF(G27&gt;=30,3,IF(G27&gt;=10,2,IF(MAX(G18:G26)=3,2,IF(G27&lt;&gt;0,1,0)))))</f>
        <v/>
      </c>
      <c r="H28" s="168" t="str">
        <f t="shared" ref="H28:AF28" si="33">+IF(H27="","",IF(H27&gt;=30,3,IF(H27&gt;=10,2,IF(MAX(H18:H26)=3,2,IF(H27&lt;&gt;0,1,0)))))</f>
        <v/>
      </c>
      <c r="I28" s="168" t="str">
        <f t="shared" si="33"/>
        <v/>
      </c>
      <c r="J28" s="168" t="str">
        <f t="shared" si="33"/>
        <v/>
      </c>
      <c r="K28" s="168" t="str">
        <f t="shared" si="33"/>
        <v/>
      </c>
      <c r="L28" s="168" t="str">
        <f t="shared" si="33"/>
        <v/>
      </c>
      <c r="M28" s="168" t="str">
        <f t="shared" si="33"/>
        <v/>
      </c>
      <c r="N28" s="168" t="str">
        <f t="shared" si="33"/>
        <v/>
      </c>
      <c r="O28" s="168" t="str">
        <f t="shared" si="33"/>
        <v/>
      </c>
      <c r="P28" s="168" t="str">
        <f t="shared" si="33"/>
        <v/>
      </c>
      <c r="Q28" s="168" t="str">
        <f t="shared" si="33"/>
        <v/>
      </c>
      <c r="R28" s="168" t="str">
        <f t="shared" si="33"/>
        <v/>
      </c>
      <c r="S28" s="168" t="str">
        <f t="shared" si="33"/>
        <v/>
      </c>
      <c r="T28" s="168" t="str">
        <f t="shared" si="33"/>
        <v/>
      </c>
      <c r="U28" s="168" t="str">
        <f t="shared" si="33"/>
        <v/>
      </c>
      <c r="V28" s="168" t="str">
        <f t="shared" si="33"/>
        <v/>
      </c>
      <c r="W28" s="168" t="str">
        <f t="shared" si="33"/>
        <v/>
      </c>
      <c r="X28" s="168" t="str">
        <f t="shared" si="33"/>
        <v/>
      </c>
      <c r="Y28" s="168" t="str">
        <f t="shared" si="33"/>
        <v/>
      </c>
      <c r="Z28" s="168" t="str">
        <f t="shared" si="33"/>
        <v/>
      </c>
      <c r="AA28" s="168" t="str">
        <f t="shared" si="33"/>
        <v/>
      </c>
      <c r="AB28" s="168" t="str">
        <f t="shared" si="33"/>
        <v/>
      </c>
      <c r="AC28" s="168" t="str">
        <f t="shared" si="33"/>
        <v/>
      </c>
      <c r="AD28" s="168" t="str">
        <f t="shared" si="33"/>
        <v/>
      </c>
      <c r="AE28" s="168" t="str">
        <f t="shared" si="33"/>
        <v/>
      </c>
      <c r="AF28" s="168" t="str">
        <f t="shared" si="33"/>
        <v/>
      </c>
      <c r="AG28" s="175" t="str">
        <f>+IF(AG27="","",IF(AG27&gt;=30,3,IF(AG27&gt;=10,2,IF(MAX(AG18:AG26)=3,2,IF(AG27&lt;&gt;0,1,0)))))</f>
        <v/>
      </c>
      <c r="AH28" s="152"/>
      <c r="AI28" s="113"/>
      <c r="AJ28" s="83"/>
    </row>
    <row r="29" spans="2:36" ht="16.5" thickBot="1">
      <c r="B29" s="81"/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3"/>
    </row>
    <row r="30" spans="2:36" ht="16.5" thickBot="1">
      <c r="B30" s="81"/>
      <c r="C30" s="352"/>
      <c r="D30" s="354" t="s">
        <v>44</v>
      </c>
      <c r="E30" s="355"/>
      <c r="F30" s="355"/>
      <c r="G30" s="355"/>
      <c r="H30" s="355"/>
      <c r="I30" s="355"/>
      <c r="J30" s="355"/>
      <c r="K30" s="355"/>
      <c r="L30" s="355"/>
      <c r="M30" s="355"/>
      <c r="N30" s="355"/>
      <c r="O30" s="355"/>
      <c r="P30" s="355"/>
      <c r="Q30" s="355"/>
      <c r="R30" s="355"/>
      <c r="S30" s="355"/>
      <c r="T30" s="355"/>
      <c r="U30" s="355"/>
      <c r="V30" s="355"/>
      <c r="W30" s="355"/>
      <c r="X30" s="355"/>
      <c r="Y30" s="355"/>
      <c r="Z30" s="355"/>
      <c r="AA30" s="355"/>
      <c r="AB30" s="355"/>
      <c r="AC30" s="355"/>
      <c r="AD30" s="355"/>
      <c r="AE30" s="355"/>
      <c r="AF30" s="355"/>
      <c r="AG30" s="355"/>
      <c r="AH30" s="355"/>
      <c r="AI30" s="356"/>
      <c r="AJ30" s="83"/>
    </row>
    <row r="31" spans="2:36" ht="18.75">
      <c r="B31" s="81"/>
      <c r="C31" s="353"/>
      <c r="D31" s="191">
        <v>1</v>
      </c>
      <c r="E31" s="183">
        <v>2</v>
      </c>
      <c r="F31" s="183">
        <v>3</v>
      </c>
      <c r="G31" s="183">
        <v>4</v>
      </c>
      <c r="H31" s="183">
        <v>5</v>
      </c>
      <c r="I31" s="183">
        <v>6</v>
      </c>
      <c r="J31" s="183">
        <v>7</v>
      </c>
      <c r="K31" s="183">
        <v>8</v>
      </c>
      <c r="L31" s="183">
        <v>9</v>
      </c>
      <c r="M31" s="183">
        <v>10</v>
      </c>
      <c r="N31" s="183">
        <v>11</v>
      </c>
      <c r="O31" s="183">
        <v>12</v>
      </c>
      <c r="P31" s="183">
        <v>13</v>
      </c>
      <c r="Q31" s="183">
        <v>14</v>
      </c>
      <c r="R31" s="183">
        <v>15</v>
      </c>
      <c r="S31" s="183">
        <v>16</v>
      </c>
      <c r="T31" s="183">
        <v>17</v>
      </c>
      <c r="U31" s="183">
        <v>18</v>
      </c>
      <c r="V31" s="183">
        <v>19</v>
      </c>
      <c r="W31" s="183">
        <v>20</v>
      </c>
      <c r="X31" s="183">
        <v>21</v>
      </c>
      <c r="Y31" s="183">
        <v>22</v>
      </c>
      <c r="Z31" s="183">
        <v>23</v>
      </c>
      <c r="AA31" s="183">
        <v>24</v>
      </c>
      <c r="AB31" s="183">
        <v>25</v>
      </c>
      <c r="AC31" s="183">
        <v>26</v>
      </c>
      <c r="AD31" s="183">
        <v>27</v>
      </c>
      <c r="AE31" s="183">
        <v>28</v>
      </c>
      <c r="AF31" s="183">
        <v>29</v>
      </c>
      <c r="AG31" s="183">
        <v>30</v>
      </c>
      <c r="AH31" s="112"/>
      <c r="AI31" s="131" t="s">
        <v>45</v>
      </c>
      <c r="AJ31" s="83"/>
    </row>
    <row r="32" spans="2:36" ht="19.5" thickBot="1">
      <c r="B32" s="81"/>
      <c r="C32" s="162" t="s">
        <v>46</v>
      </c>
      <c r="D32" s="158"/>
      <c r="E32" s="122"/>
      <c r="F32" s="122"/>
      <c r="G32" s="122"/>
      <c r="H32" s="122"/>
      <c r="I32" s="122"/>
      <c r="J32" s="122"/>
      <c r="K32" s="123"/>
      <c r="L32" s="123"/>
      <c r="M32" s="123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3"/>
      <c r="AA32" s="123"/>
      <c r="AB32" s="123"/>
      <c r="AC32" s="122"/>
      <c r="AD32" s="122"/>
      <c r="AE32" s="122"/>
      <c r="AF32" s="122"/>
      <c r="AG32" s="122"/>
      <c r="AH32" s="112"/>
      <c r="AI32" s="187"/>
      <c r="AJ32" s="83"/>
    </row>
    <row r="33" spans="2:36" ht="16.5" thickBot="1">
      <c r="B33" s="81"/>
      <c r="C33" s="95" t="s">
        <v>32</v>
      </c>
      <c r="D33" s="228"/>
      <c r="E33" s="225"/>
      <c r="F33" s="225"/>
      <c r="G33" s="225"/>
      <c r="H33" s="225"/>
      <c r="I33" s="225"/>
      <c r="J33" s="225"/>
      <c r="K33" s="225"/>
      <c r="L33" s="225"/>
      <c r="M33" s="225"/>
      <c r="N33" s="225"/>
      <c r="O33" s="225"/>
      <c r="P33" s="225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25"/>
      <c r="AD33" s="225"/>
      <c r="AE33" s="225"/>
      <c r="AF33" s="225"/>
      <c r="AG33" s="229"/>
      <c r="AH33" s="97"/>
      <c r="AI33" s="174"/>
      <c r="AJ33" s="83"/>
    </row>
    <row r="34" spans="2:36" ht="18.75">
      <c r="B34" s="81"/>
      <c r="C34" s="221" t="s">
        <v>47</v>
      </c>
      <c r="D34" s="92" t="str">
        <f>+IF(ISBLANK($D$33),"",0)</f>
        <v/>
      </c>
      <c r="E34" s="92" t="str">
        <f>+IF(ISBLANK($E$33),"",0)</f>
        <v/>
      </c>
      <c r="F34" s="92" t="str">
        <f>+IF(ISBLANK($F$33),"",0)</f>
        <v/>
      </c>
      <c r="G34" s="92" t="str">
        <f>+IF(ISBLANK($G$33),"",0)</f>
        <v/>
      </c>
      <c r="H34" s="92" t="str">
        <f>+IF(ISBLANK($H$33),"",0)</f>
        <v/>
      </c>
      <c r="I34" s="92" t="str">
        <f>+IF(ISBLANK($I$33),"",0)</f>
        <v/>
      </c>
      <c r="J34" s="92" t="str">
        <f>+IF(ISBLANK($J$33),"",0)</f>
        <v/>
      </c>
      <c r="K34" s="92" t="str">
        <f>+IF(ISBLANK($K$33),"",0)</f>
        <v/>
      </c>
      <c r="L34" s="92" t="str">
        <f>+IF(ISBLANK($L$33),"",0)</f>
        <v/>
      </c>
      <c r="M34" s="92" t="str">
        <f>+IF(ISBLANK($M$33),"",0)</f>
        <v/>
      </c>
      <c r="N34" s="92" t="str">
        <f>+IF(ISBLANK($N$33),"",0)</f>
        <v/>
      </c>
      <c r="O34" s="92" t="str">
        <f>+IF(ISBLANK($O$33),"",0)</f>
        <v/>
      </c>
      <c r="P34" s="92" t="str">
        <f>+IF(ISBLANK($P$33),"",0)</f>
        <v/>
      </c>
      <c r="Q34" s="92" t="str">
        <f>+IF(ISBLANK($Q$33),"",0)</f>
        <v/>
      </c>
      <c r="R34" s="92" t="str">
        <f>+IF(ISBLANK($R$33),"",0)</f>
        <v/>
      </c>
      <c r="S34" s="92" t="str">
        <f>+IF(ISBLANK($S$33),"",0)</f>
        <v/>
      </c>
      <c r="T34" s="92" t="str">
        <f>+IF(ISBLANK($T$33),"",0)</f>
        <v/>
      </c>
      <c r="U34" s="92" t="str">
        <f>+IF(ISBLANK($U$33),"",0)</f>
        <v/>
      </c>
      <c r="V34" s="92" t="str">
        <f>+IF(ISBLANK($V$33),"",0)</f>
        <v/>
      </c>
      <c r="W34" s="92" t="str">
        <f>+IF(ISBLANK($W$33),"",0)</f>
        <v/>
      </c>
      <c r="X34" s="92" t="str">
        <f>+IF(ISBLANK($X$33),"",0)</f>
        <v/>
      </c>
      <c r="Y34" s="92" t="str">
        <f>+IF(ISBLANK($Y$33),"",0)</f>
        <v/>
      </c>
      <c r="Z34" s="92" t="str">
        <f>+IF(ISBLANK($Z$33),"",0)</f>
        <v/>
      </c>
      <c r="AA34" s="92" t="str">
        <f>+IF(ISBLANK($AA$33),"",0)</f>
        <v/>
      </c>
      <c r="AB34" s="92" t="str">
        <f>+IF(ISBLANK($AB$33),"",0)</f>
        <v/>
      </c>
      <c r="AC34" s="92" t="str">
        <f>+IF(ISBLANK($AC$33),"",0)</f>
        <v/>
      </c>
      <c r="AD34" s="92" t="str">
        <f>+IF(ISBLANK($AD$33),"",0)</f>
        <v/>
      </c>
      <c r="AE34" s="92" t="str">
        <f>+IF(ISBLANK($AE$33),"",0)</f>
        <v/>
      </c>
      <c r="AF34" s="92" t="str">
        <f>+IF(ISBLANK($AF$33),"",0)</f>
        <v/>
      </c>
      <c r="AG34" s="92" t="str">
        <f>+IF(ISBLANK($AG$33),"",0)</f>
        <v/>
      </c>
      <c r="AH34" s="112"/>
      <c r="AI34" s="187" t="str">
        <f>IF(COUNTBLANK(D34:AG34)=30,"",AVERAGE(D34:AG34))</f>
        <v/>
      </c>
      <c r="AJ34" s="83"/>
    </row>
    <row r="35" spans="2:36" ht="18.75">
      <c r="B35" s="81"/>
      <c r="C35" s="110" t="s">
        <v>48</v>
      </c>
      <c r="D35" s="92" t="str">
        <f t="shared" ref="D35:D42" si="34">+IF(ISBLANK($D$33),"",0)</f>
        <v/>
      </c>
      <c r="E35" s="92" t="str">
        <f t="shared" ref="E35:E42" si="35">+IF(ISBLANK($E$33),"",0)</f>
        <v/>
      </c>
      <c r="F35" s="92" t="str">
        <f t="shared" ref="F35:F42" si="36">+IF(ISBLANK($F$33),"",0)</f>
        <v/>
      </c>
      <c r="G35" s="92" t="str">
        <f t="shared" ref="G35:G42" si="37">+IF(ISBLANK($G$33),"",0)</f>
        <v/>
      </c>
      <c r="H35" s="92" t="str">
        <f t="shared" ref="H35:H42" si="38">+IF(ISBLANK($H$33),"",0)</f>
        <v/>
      </c>
      <c r="I35" s="92" t="str">
        <f t="shared" ref="I35:I42" si="39">+IF(ISBLANK($I$33),"",0)</f>
        <v/>
      </c>
      <c r="J35" s="92" t="str">
        <f t="shared" ref="J35:J42" si="40">+IF(ISBLANK($J$33),"",0)</f>
        <v/>
      </c>
      <c r="K35" s="92" t="str">
        <f t="shared" ref="K35:K42" si="41">+IF(ISBLANK($K$33),"",0)</f>
        <v/>
      </c>
      <c r="L35" s="92" t="str">
        <f t="shared" ref="L35:L42" si="42">+IF(ISBLANK($L$33),"",0)</f>
        <v/>
      </c>
      <c r="M35" s="92" t="str">
        <f t="shared" ref="M35:M42" si="43">+IF(ISBLANK($M$33),"",0)</f>
        <v/>
      </c>
      <c r="N35" s="92" t="str">
        <f t="shared" ref="N35:N42" si="44">+IF(ISBLANK($N$33),"",0)</f>
        <v/>
      </c>
      <c r="O35" s="92" t="str">
        <f t="shared" ref="O35:O42" si="45">+IF(ISBLANK($O$33),"",0)</f>
        <v/>
      </c>
      <c r="P35" s="92" t="str">
        <f t="shared" ref="P35:P42" si="46">+IF(ISBLANK($P$33),"",0)</f>
        <v/>
      </c>
      <c r="Q35" s="92" t="str">
        <f t="shared" ref="Q35:Q42" si="47">+IF(ISBLANK($Q$33),"",0)</f>
        <v/>
      </c>
      <c r="R35" s="92" t="str">
        <f t="shared" ref="R35:R42" si="48">+IF(ISBLANK($R$33),"",0)</f>
        <v/>
      </c>
      <c r="S35" s="92" t="str">
        <f t="shared" ref="S35:S42" si="49">+IF(ISBLANK($S$33),"",0)</f>
        <v/>
      </c>
      <c r="T35" s="92" t="str">
        <f t="shared" ref="T35:T42" si="50">+IF(ISBLANK($T$33),"",0)</f>
        <v/>
      </c>
      <c r="U35" s="92" t="str">
        <f t="shared" ref="U35:U42" si="51">+IF(ISBLANK($U$33),"",0)</f>
        <v/>
      </c>
      <c r="V35" s="92" t="str">
        <f t="shared" ref="V35:V42" si="52">+IF(ISBLANK($V$33),"",0)</f>
        <v/>
      </c>
      <c r="W35" s="92" t="str">
        <f t="shared" ref="W35:W42" si="53">+IF(ISBLANK($W$33),"",0)</f>
        <v/>
      </c>
      <c r="X35" s="92" t="str">
        <f t="shared" ref="X35:X42" si="54">+IF(ISBLANK($X$33),"",0)</f>
        <v/>
      </c>
      <c r="Y35" s="92" t="str">
        <f t="shared" ref="Y35:Y42" si="55">+IF(ISBLANK($Y$33),"",0)</f>
        <v/>
      </c>
      <c r="Z35" s="92" t="str">
        <f t="shared" ref="Z35:Z42" si="56">+IF(ISBLANK($Z$33),"",0)</f>
        <v/>
      </c>
      <c r="AA35" s="92" t="str">
        <f t="shared" ref="AA35:AA42" si="57">+IF(ISBLANK($AA$33),"",0)</f>
        <v/>
      </c>
      <c r="AB35" s="92" t="str">
        <f t="shared" ref="AB35:AB42" si="58">+IF(ISBLANK($AB$33),"",0)</f>
        <v/>
      </c>
      <c r="AC35" s="92" t="str">
        <f t="shared" ref="AC35:AC42" si="59">+IF(ISBLANK($AC$33),"",0)</f>
        <v/>
      </c>
      <c r="AD35" s="92" t="str">
        <f t="shared" ref="AD35:AD42" si="60">+IF(ISBLANK($AD$33),"",0)</f>
        <v/>
      </c>
      <c r="AE35" s="92" t="str">
        <f t="shared" ref="AE35:AE42" si="61">+IF(ISBLANK($AE$33),"",0)</f>
        <v/>
      </c>
      <c r="AF35" s="92" t="str">
        <f t="shared" ref="AF35:AF42" si="62">+IF(ISBLANK($AF$33),"",0)</f>
        <v/>
      </c>
      <c r="AG35" s="92" t="str">
        <f t="shared" ref="AG35:AG42" si="63">+IF(ISBLANK($AG$33),"",0)</f>
        <v/>
      </c>
      <c r="AH35" s="112"/>
      <c r="AI35" s="187" t="str">
        <f t="shared" ref="AI35:AI42" si="64">IF(COUNTBLANK(D35:AG35)=30,"",AVERAGE(D35:AG35))</f>
        <v/>
      </c>
      <c r="AJ35" s="83"/>
    </row>
    <row r="36" spans="2:36" ht="18.75">
      <c r="B36" s="81"/>
      <c r="C36" s="110" t="s">
        <v>49</v>
      </c>
      <c r="D36" s="92" t="str">
        <f t="shared" si="34"/>
        <v/>
      </c>
      <c r="E36" s="92" t="str">
        <f t="shared" si="35"/>
        <v/>
      </c>
      <c r="F36" s="92" t="str">
        <f t="shared" si="36"/>
        <v/>
      </c>
      <c r="G36" s="92" t="str">
        <f t="shared" si="37"/>
        <v/>
      </c>
      <c r="H36" s="92" t="str">
        <f t="shared" si="38"/>
        <v/>
      </c>
      <c r="I36" s="92" t="str">
        <f t="shared" si="39"/>
        <v/>
      </c>
      <c r="J36" s="92" t="str">
        <f t="shared" si="40"/>
        <v/>
      </c>
      <c r="K36" s="92" t="str">
        <f t="shared" si="41"/>
        <v/>
      </c>
      <c r="L36" s="92" t="str">
        <f t="shared" si="42"/>
        <v/>
      </c>
      <c r="M36" s="92" t="str">
        <f t="shared" si="43"/>
        <v/>
      </c>
      <c r="N36" s="92" t="str">
        <f t="shared" si="44"/>
        <v/>
      </c>
      <c r="O36" s="92" t="str">
        <f t="shared" si="45"/>
        <v/>
      </c>
      <c r="P36" s="92" t="str">
        <f t="shared" si="46"/>
        <v/>
      </c>
      <c r="Q36" s="92" t="str">
        <f t="shared" si="47"/>
        <v/>
      </c>
      <c r="R36" s="92" t="str">
        <f t="shared" si="48"/>
        <v/>
      </c>
      <c r="S36" s="92" t="str">
        <f t="shared" si="49"/>
        <v/>
      </c>
      <c r="T36" s="92" t="str">
        <f t="shared" si="50"/>
        <v/>
      </c>
      <c r="U36" s="92" t="str">
        <f t="shared" si="51"/>
        <v/>
      </c>
      <c r="V36" s="92" t="str">
        <f t="shared" si="52"/>
        <v/>
      </c>
      <c r="W36" s="92" t="str">
        <f t="shared" si="53"/>
        <v/>
      </c>
      <c r="X36" s="92" t="str">
        <f t="shared" si="54"/>
        <v/>
      </c>
      <c r="Y36" s="92" t="str">
        <f t="shared" si="55"/>
        <v/>
      </c>
      <c r="Z36" s="92" t="str">
        <f t="shared" si="56"/>
        <v/>
      </c>
      <c r="AA36" s="92" t="str">
        <f t="shared" si="57"/>
        <v/>
      </c>
      <c r="AB36" s="92" t="str">
        <f t="shared" si="58"/>
        <v/>
      </c>
      <c r="AC36" s="92" t="str">
        <f t="shared" si="59"/>
        <v/>
      </c>
      <c r="AD36" s="92" t="str">
        <f t="shared" si="60"/>
        <v/>
      </c>
      <c r="AE36" s="92" t="str">
        <f t="shared" si="61"/>
        <v/>
      </c>
      <c r="AF36" s="92" t="str">
        <f t="shared" si="62"/>
        <v/>
      </c>
      <c r="AG36" s="92" t="str">
        <f t="shared" si="63"/>
        <v/>
      </c>
      <c r="AH36" s="112"/>
      <c r="AI36" s="187" t="str">
        <f t="shared" si="64"/>
        <v/>
      </c>
      <c r="AJ36" s="83"/>
    </row>
    <row r="37" spans="2:36" ht="18.75">
      <c r="B37" s="81"/>
      <c r="C37" s="110" t="s">
        <v>50</v>
      </c>
      <c r="D37" s="92" t="str">
        <f t="shared" si="34"/>
        <v/>
      </c>
      <c r="E37" s="92" t="str">
        <f t="shared" si="35"/>
        <v/>
      </c>
      <c r="F37" s="92" t="str">
        <f t="shared" si="36"/>
        <v/>
      </c>
      <c r="G37" s="92" t="str">
        <f t="shared" si="37"/>
        <v/>
      </c>
      <c r="H37" s="92" t="str">
        <f t="shared" si="38"/>
        <v/>
      </c>
      <c r="I37" s="92" t="str">
        <f t="shared" si="39"/>
        <v/>
      </c>
      <c r="J37" s="92" t="str">
        <f t="shared" si="40"/>
        <v/>
      </c>
      <c r="K37" s="92" t="str">
        <f t="shared" si="41"/>
        <v/>
      </c>
      <c r="L37" s="92" t="str">
        <f t="shared" si="42"/>
        <v/>
      </c>
      <c r="M37" s="92" t="str">
        <f t="shared" si="43"/>
        <v/>
      </c>
      <c r="N37" s="92" t="str">
        <f t="shared" si="44"/>
        <v/>
      </c>
      <c r="O37" s="92" t="str">
        <f t="shared" si="45"/>
        <v/>
      </c>
      <c r="P37" s="92" t="str">
        <f t="shared" si="46"/>
        <v/>
      </c>
      <c r="Q37" s="92" t="str">
        <f t="shared" si="47"/>
        <v/>
      </c>
      <c r="R37" s="92" t="str">
        <f t="shared" si="48"/>
        <v/>
      </c>
      <c r="S37" s="92" t="str">
        <f t="shared" si="49"/>
        <v/>
      </c>
      <c r="T37" s="92" t="str">
        <f t="shared" si="50"/>
        <v/>
      </c>
      <c r="U37" s="92" t="str">
        <f t="shared" si="51"/>
        <v/>
      </c>
      <c r="V37" s="92" t="str">
        <f t="shared" si="52"/>
        <v/>
      </c>
      <c r="W37" s="92" t="str">
        <f t="shared" si="53"/>
        <v/>
      </c>
      <c r="X37" s="92" t="str">
        <f t="shared" si="54"/>
        <v/>
      </c>
      <c r="Y37" s="92" t="str">
        <f t="shared" si="55"/>
        <v/>
      </c>
      <c r="Z37" s="92" t="str">
        <f t="shared" si="56"/>
        <v/>
      </c>
      <c r="AA37" s="92" t="str">
        <f t="shared" si="57"/>
        <v/>
      </c>
      <c r="AB37" s="92" t="str">
        <f t="shared" si="58"/>
        <v/>
      </c>
      <c r="AC37" s="92" t="str">
        <f t="shared" si="59"/>
        <v/>
      </c>
      <c r="AD37" s="92" t="str">
        <f t="shared" si="60"/>
        <v/>
      </c>
      <c r="AE37" s="92" t="str">
        <f t="shared" si="61"/>
        <v/>
      </c>
      <c r="AF37" s="92" t="str">
        <f t="shared" si="62"/>
        <v/>
      </c>
      <c r="AG37" s="92" t="str">
        <f t="shared" si="63"/>
        <v/>
      </c>
      <c r="AH37" s="112"/>
      <c r="AI37" s="187" t="str">
        <f t="shared" si="64"/>
        <v/>
      </c>
      <c r="AJ37" s="83"/>
    </row>
    <row r="38" spans="2:36" ht="18.75">
      <c r="B38" s="81"/>
      <c r="C38" s="110" t="s">
        <v>51</v>
      </c>
      <c r="D38" s="92" t="str">
        <f t="shared" si="34"/>
        <v/>
      </c>
      <c r="E38" s="92" t="str">
        <f t="shared" si="35"/>
        <v/>
      </c>
      <c r="F38" s="92" t="str">
        <f t="shared" si="36"/>
        <v/>
      </c>
      <c r="G38" s="92" t="str">
        <f t="shared" si="37"/>
        <v/>
      </c>
      <c r="H38" s="92" t="str">
        <f t="shared" si="38"/>
        <v/>
      </c>
      <c r="I38" s="92" t="str">
        <f t="shared" si="39"/>
        <v/>
      </c>
      <c r="J38" s="92" t="str">
        <f t="shared" si="40"/>
        <v/>
      </c>
      <c r="K38" s="92" t="str">
        <f t="shared" si="41"/>
        <v/>
      </c>
      <c r="L38" s="92" t="str">
        <f t="shared" si="42"/>
        <v/>
      </c>
      <c r="M38" s="92" t="str">
        <f t="shared" si="43"/>
        <v/>
      </c>
      <c r="N38" s="92" t="str">
        <f t="shared" si="44"/>
        <v/>
      </c>
      <c r="O38" s="92" t="str">
        <f t="shared" si="45"/>
        <v/>
      </c>
      <c r="P38" s="92" t="str">
        <f t="shared" si="46"/>
        <v/>
      </c>
      <c r="Q38" s="92" t="str">
        <f t="shared" si="47"/>
        <v/>
      </c>
      <c r="R38" s="92" t="str">
        <f t="shared" si="48"/>
        <v/>
      </c>
      <c r="S38" s="92" t="str">
        <f t="shared" si="49"/>
        <v/>
      </c>
      <c r="T38" s="92" t="str">
        <f t="shared" si="50"/>
        <v/>
      </c>
      <c r="U38" s="92" t="str">
        <f t="shared" si="51"/>
        <v/>
      </c>
      <c r="V38" s="92" t="str">
        <f t="shared" si="52"/>
        <v/>
      </c>
      <c r="W38" s="92" t="str">
        <f t="shared" si="53"/>
        <v/>
      </c>
      <c r="X38" s="92" t="str">
        <f t="shared" si="54"/>
        <v/>
      </c>
      <c r="Y38" s="92" t="str">
        <f t="shared" si="55"/>
        <v/>
      </c>
      <c r="Z38" s="92" t="str">
        <f t="shared" si="56"/>
        <v/>
      </c>
      <c r="AA38" s="92" t="str">
        <f t="shared" si="57"/>
        <v/>
      </c>
      <c r="AB38" s="92" t="str">
        <f t="shared" si="58"/>
        <v/>
      </c>
      <c r="AC38" s="92" t="str">
        <f t="shared" si="59"/>
        <v/>
      </c>
      <c r="AD38" s="92" t="str">
        <f t="shared" si="60"/>
        <v/>
      </c>
      <c r="AE38" s="92" t="str">
        <f t="shared" si="61"/>
        <v/>
      </c>
      <c r="AF38" s="92" t="str">
        <f t="shared" si="62"/>
        <v/>
      </c>
      <c r="AG38" s="92" t="str">
        <f t="shared" si="63"/>
        <v/>
      </c>
      <c r="AH38" s="112"/>
      <c r="AI38" s="187" t="str">
        <f t="shared" si="64"/>
        <v/>
      </c>
      <c r="AJ38" s="83"/>
    </row>
    <row r="39" spans="2:36" ht="18.75">
      <c r="B39" s="81"/>
      <c r="C39" s="110" t="s">
        <v>52</v>
      </c>
      <c r="D39" s="92" t="str">
        <f t="shared" si="34"/>
        <v/>
      </c>
      <c r="E39" s="92" t="str">
        <f t="shared" si="35"/>
        <v/>
      </c>
      <c r="F39" s="92" t="str">
        <f t="shared" si="36"/>
        <v/>
      </c>
      <c r="G39" s="92" t="str">
        <f t="shared" si="37"/>
        <v/>
      </c>
      <c r="H39" s="92" t="str">
        <f t="shared" si="38"/>
        <v/>
      </c>
      <c r="I39" s="92" t="str">
        <f t="shared" si="39"/>
        <v/>
      </c>
      <c r="J39" s="92" t="str">
        <f t="shared" si="40"/>
        <v/>
      </c>
      <c r="K39" s="92" t="str">
        <f t="shared" si="41"/>
        <v/>
      </c>
      <c r="L39" s="92" t="str">
        <f t="shared" si="42"/>
        <v/>
      </c>
      <c r="M39" s="92" t="str">
        <f t="shared" si="43"/>
        <v/>
      </c>
      <c r="N39" s="92" t="str">
        <f t="shared" si="44"/>
        <v/>
      </c>
      <c r="O39" s="92" t="str">
        <f t="shared" si="45"/>
        <v/>
      </c>
      <c r="P39" s="92" t="str">
        <f t="shared" si="46"/>
        <v/>
      </c>
      <c r="Q39" s="92" t="str">
        <f t="shared" si="47"/>
        <v/>
      </c>
      <c r="R39" s="92" t="str">
        <f t="shared" si="48"/>
        <v/>
      </c>
      <c r="S39" s="92" t="str">
        <f t="shared" si="49"/>
        <v/>
      </c>
      <c r="T39" s="92" t="str">
        <f t="shared" si="50"/>
        <v/>
      </c>
      <c r="U39" s="92" t="str">
        <f t="shared" si="51"/>
        <v/>
      </c>
      <c r="V39" s="92" t="str">
        <f t="shared" si="52"/>
        <v/>
      </c>
      <c r="W39" s="92" t="str">
        <f t="shared" si="53"/>
        <v/>
      </c>
      <c r="X39" s="92" t="str">
        <f t="shared" si="54"/>
        <v/>
      </c>
      <c r="Y39" s="92" t="str">
        <f t="shared" si="55"/>
        <v/>
      </c>
      <c r="Z39" s="92" t="str">
        <f t="shared" si="56"/>
        <v/>
      </c>
      <c r="AA39" s="92" t="str">
        <f t="shared" si="57"/>
        <v/>
      </c>
      <c r="AB39" s="92" t="str">
        <f t="shared" si="58"/>
        <v/>
      </c>
      <c r="AC39" s="92" t="str">
        <f t="shared" si="59"/>
        <v/>
      </c>
      <c r="AD39" s="92" t="str">
        <f t="shared" si="60"/>
        <v/>
      </c>
      <c r="AE39" s="92" t="str">
        <f t="shared" si="61"/>
        <v/>
      </c>
      <c r="AF39" s="92" t="str">
        <f t="shared" si="62"/>
        <v/>
      </c>
      <c r="AG39" s="92" t="str">
        <f t="shared" si="63"/>
        <v/>
      </c>
      <c r="AH39" s="112"/>
      <c r="AI39" s="187" t="str">
        <f t="shared" si="64"/>
        <v/>
      </c>
      <c r="AJ39" s="83"/>
    </row>
    <row r="40" spans="2:36" ht="18.75">
      <c r="B40" s="81"/>
      <c r="C40" s="110" t="s">
        <v>53</v>
      </c>
      <c r="D40" s="92" t="str">
        <f t="shared" si="34"/>
        <v/>
      </c>
      <c r="E40" s="92" t="str">
        <f t="shared" si="35"/>
        <v/>
      </c>
      <c r="F40" s="92" t="str">
        <f t="shared" si="36"/>
        <v/>
      </c>
      <c r="G40" s="92" t="str">
        <f t="shared" si="37"/>
        <v/>
      </c>
      <c r="H40" s="92" t="str">
        <f t="shared" si="38"/>
        <v/>
      </c>
      <c r="I40" s="92" t="str">
        <f t="shared" si="39"/>
        <v/>
      </c>
      <c r="J40" s="92" t="str">
        <f t="shared" si="40"/>
        <v/>
      </c>
      <c r="K40" s="92" t="str">
        <f t="shared" si="41"/>
        <v/>
      </c>
      <c r="L40" s="92" t="str">
        <f t="shared" si="42"/>
        <v/>
      </c>
      <c r="M40" s="92" t="str">
        <f t="shared" si="43"/>
        <v/>
      </c>
      <c r="N40" s="92" t="str">
        <f t="shared" si="44"/>
        <v/>
      </c>
      <c r="O40" s="92" t="str">
        <f t="shared" si="45"/>
        <v/>
      </c>
      <c r="P40" s="92" t="str">
        <f t="shared" si="46"/>
        <v/>
      </c>
      <c r="Q40" s="92" t="str">
        <f t="shared" si="47"/>
        <v/>
      </c>
      <c r="R40" s="92" t="str">
        <f t="shared" si="48"/>
        <v/>
      </c>
      <c r="S40" s="92" t="str">
        <f t="shared" si="49"/>
        <v/>
      </c>
      <c r="T40" s="92" t="str">
        <f t="shared" si="50"/>
        <v/>
      </c>
      <c r="U40" s="92" t="str">
        <f t="shared" si="51"/>
        <v/>
      </c>
      <c r="V40" s="92" t="str">
        <f t="shared" si="52"/>
        <v/>
      </c>
      <c r="W40" s="92" t="str">
        <f t="shared" si="53"/>
        <v/>
      </c>
      <c r="X40" s="92" t="str">
        <f t="shared" si="54"/>
        <v/>
      </c>
      <c r="Y40" s="92" t="str">
        <f t="shared" si="55"/>
        <v/>
      </c>
      <c r="Z40" s="92" t="str">
        <f t="shared" si="56"/>
        <v/>
      </c>
      <c r="AA40" s="92" t="str">
        <f t="shared" si="57"/>
        <v/>
      </c>
      <c r="AB40" s="92" t="str">
        <f t="shared" si="58"/>
        <v/>
      </c>
      <c r="AC40" s="92" t="str">
        <f t="shared" si="59"/>
        <v/>
      </c>
      <c r="AD40" s="92" t="str">
        <f t="shared" si="60"/>
        <v/>
      </c>
      <c r="AE40" s="92" t="str">
        <f t="shared" si="61"/>
        <v/>
      </c>
      <c r="AF40" s="92" t="str">
        <f t="shared" si="62"/>
        <v/>
      </c>
      <c r="AG40" s="92" t="str">
        <f t="shared" si="63"/>
        <v/>
      </c>
      <c r="AH40" s="112"/>
      <c r="AI40" s="187" t="str">
        <f t="shared" si="64"/>
        <v/>
      </c>
      <c r="AJ40" s="83"/>
    </row>
    <row r="41" spans="2:36" ht="18.75">
      <c r="B41" s="81"/>
      <c r="C41" s="110" t="s">
        <v>54</v>
      </c>
      <c r="D41" s="92" t="str">
        <f t="shared" si="34"/>
        <v/>
      </c>
      <c r="E41" s="92" t="str">
        <f t="shared" si="35"/>
        <v/>
      </c>
      <c r="F41" s="92" t="str">
        <f t="shared" si="36"/>
        <v/>
      </c>
      <c r="G41" s="92" t="str">
        <f t="shared" si="37"/>
        <v/>
      </c>
      <c r="H41" s="92" t="str">
        <f t="shared" si="38"/>
        <v/>
      </c>
      <c r="I41" s="92" t="str">
        <f t="shared" si="39"/>
        <v/>
      </c>
      <c r="J41" s="92" t="str">
        <f t="shared" si="40"/>
        <v/>
      </c>
      <c r="K41" s="92" t="str">
        <f t="shared" si="41"/>
        <v/>
      </c>
      <c r="L41" s="92" t="str">
        <f t="shared" si="42"/>
        <v/>
      </c>
      <c r="M41" s="92" t="str">
        <f t="shared" si="43"/>
        <v/>
      </c>
      <c r="N41" s="92" t="str">
        <f t="shared" si="44"/>
        <v/>
      </c>
      <c r="O41" s="92" t="str">
        <f t="shared" si="45"/>
        <v/>
      </c>
      <c r="P41" s="92" t="str">
        <f t="shared" si="46"/>
        <v/>
      </c>
      <c r="Q41" s="92" t="str">
        <f t="shared" si="47"/>
        <v/>
      </c>
      <c r="R41" s="92" t="str">
        <f t="shared" si="48"/>
        <v/>
      </c>
      <c r="S41" s="92" t="str">
        <f t="shared" si="49"/>
        <v/>
      </c>
      <c r="T41" s="92" t="str">
        <f t="shared" si="50"/>
        <v/>
      </c>
      <c r="U41" s="92" t="str">
        <f t="shared" si="51"/>
        <v/>
      </c>
      <c r="V41" s="92" t="str">
        <f t="shared" si="52"/>
        <v/>
      </c>
      <c r="W41" s="92" t="str">
        <f t="shared" si="53"/>
        <v/>
      </c>
      <c r="X41" s="92" t="str">
        <f t="shared" si="54"/>
        <v/>
      </c>
      <c r="Y41" s="92" t="str">
        <f t="shared" si="55"/>
        <v/>
      </c>
      <c r="Z41" s="92" t="str">
        <f t="shared" si="56"/>
        <v/>
      </c>
      <c r="AA41" s="92" t="str">
        <f t="shared" si="57"/>
        <v/>
      </c>
      <c r="AB41" s="92" t="str">
        <f t="shared" si="58"/>
        <v/>
      </c>
      <c r="AC41" s="92" t="str">
        <f t="shared" si="59"/>
        <v/>
      </c>
      <c r="AD41" s="92" t="str">
        <f t="shared" si="60"/>
        <v/>
      </c>
      <c r="AE41" s="92" t="str">
        <f t="shared" si="61"/>
        <v/>
      </c>
      <c r="AF41" s="92" t="str">
        <f t="shared" si="62"/>
        <v/>
      </c>
      <c r="AG41" s="92" t="str">
        <f t="shared" si="63"/>
        <v/>
      </c>
      <c r="AH41" s="112"/>
      <c r="AI41" s="187" t="str">
        <f t="shared" si="64"/>
        <v/>
      </c>
      <c r="AJ41" s="83"/>
    </row>
    <row r="42" spans="2:36" ht="18.75">
      <c r="B42" s="81"/>
      <c r="C42" s="110" t="s">
        <v>55</v>
      </c>
      <c r="D42" s="92" t="str">
        <f t="shared" si="34"/>
        <v/>
      </c>
      <c r="E42" s="92" t="str">
        <f t="shared" si="35"/>
        <v/>
      </c>
      <c r="F42" s="92" t="str">
        <f t="shared" si="36"/>
        <v/>
      </c>
      <c r="G42" s="92" t="str">
        <f t="shared" si="37"/>
        <v/>
      </c>
      <c r="H42" s="92" t="str">
        <f t="shared" si="38"/>
        <v/>
      </c>
      <c r="I42" s="92" t="str">
        <f t="shared" si="39"/>
        <v/>
      </c>
      <c r="J42" s="92" t="str">
        <f t="shared" si="40"/>
        <v/>
      </c>
      <c r="K42" s="92" t="str">
        <f t="shared" si="41"/>
        <v/>
      </c>
      <c r="L42" s="92" t="str">
        <f t="shared" si="42"/>
        <v/>
      </c>
      <c r="M42" s="92" t="str">
        <f t="shared" si="43"/>
        <v/>
      </c>
      <c r="N42" s="92" t="str">
        <f t="shared" si="44"/>
        <v/>
      </c>
      <c r="O42" s="92" t="str">
        <f t="shared" si="45"/>
        <v/>
      </c>
      <c r="P42" s="92" t="str">
        <f t="shared" si="46"/>
        <v/>
      </c>
      <c r="Q42" s="92" t="str">
        <f t="shared" si="47"/>
        <v/>
      </c>
      <c r="R42" s="92" t="str">
        <f t="shared" si="48"/>
        <v/>
      </c>
      <c r="S42" s="92" t="str">
        <f t="shared" si="49"/>
        <v/>
      </c>
      <c r="T42" s="92" t="str">
        <f t="shared" si="50"/>
        <v/>
      </c>
      <c r="U42" s="92" t="str">
        <f t="shared" si="51"/>
        <v/>
      </c>
      <c r="V42" s="92" t="str">
        <f t="shared" si="52"/>
        <v/>
      </c>
      <c r="W42" s="92" t="str">
        <f t="shared" si="53"/>
        <v/>
      </c>
      <c r="X42" s="92" t="str">
        <f t="shared" si="54"/>
        <v/>
      </c>
      <c r="Y42" s="92" t="str">
        <f t="shared" si="55"/>
        <v/>
      </c>
      <c r="Z42" s="92" t="str">
        <f t="shared" si="56"/>
        <v/>
      </c>
      <c r="AA42" s="92" t="str">
        <f t="shared" si="57"/>
        <v/>
      </c>
      <c r="AB42" s="92" t="str">
        <f t="shared" si="58"/>
        <v/>
      </c>
      <c r="AC42" s="92" t="str">
        <f t="shared" si="59"/>
        <v/>
      </c>
      <c r="AD42" s="92" t="str">
        <f t="shared" si="60"/>
        <v/>
      </c>
      <c r="AE42" s="92" t="str">
        <f t="shared" si="61"/>
        <v/>
      </c>
      <c r="AF42" s="92" t="str">
        <f t="shared" si="62"/>
        <v/>
      </c>
      <c r="AG42" s="92" t="str">
        <f t="shared" si="63"/>
        <v/>
      </c>
      <c r="AH42" s="112"/>
      <c r="AI42" s="187" t="str">
        <f t="shared" si="64"/>
        <v/>
      </c>
      <c r="AJ42" s="83"/>
    </row>
    <row r="43" spans="2:36" ht="19.5" thickBot="1">
      <c r="B43" s="81"/>
      <c r="C43" s="105" t="s">
        <v>56</v>
      </c>
      <c r="D43" s="152"/>
      <c r="E43" s="100"/>
      <c r="F43" s="100"/>
      <c r="G43" s="100"/>
      <c r="H43" s="100"/>
      <c r="I43" s="100"/>
      <c r="J43" s="100"/>
      <c r="K43" s="101"/>
      <c r="L43" s="101"/>
      <c r="M43" s="101"/>
      <c r="N43" s="100"/>
      <c r="O43" s="101"/>
      <c r="P43" s="100"/>
      <c r="Q43" s="100"/>
      <c r="R43" s="100"/>
      <c r="S43" s="100"/>
      <c r="T43" s="100"/>
      <c r="U43" s="100"/>
      <c r="V43" s="100"/>
      <c r="W43" s="100"/>
      <c r="X43" s="100"/>
      <c r="Y43" s="100"/>
      <c r="Z43" s="101"/>
      <c r="AA43" s="101"/>
      <c r="AB43" s="101"/>
      <c r="AC43" s="100"/>
      <c r="AD43" s="101"/>
      <c r="AE43" s="100"/>
      <c r="AF43" s="100"/>
      <c r="AG43" s="100"/>
      <c r="AH43" s="114"/>
      <c r="AI43" s="193"/>
      <c r="AJ43" s="83"/>
    </row>
    <row r="44" spans="2:36" ht="18.75">
      <c r="B44" s="81"/>
      <c r="C44" s="135" t="s">
        <v>57</v>
      </c>
      <c r="D44" s="92" t="str">
        <f>+IF(ISBLANK($D$33),"",0)</f>
        <v/>
      </c>
      <c r="E44" s="92" t="str">
        <f>+IF(ISBLANK($E$33),"",0)</f>
        <v/>
      </c>
      <c r="F44" s="92" t="str">
        <f>+IF(ISBLANK($F$33),"",0)</f>
        <v/>
      </c>
      <c r="G44" s="92" t="str">
        <f>+IF(ISBLANK($G$33),"",0)</f>
        <v/>
      </c>
      <c r="H44" s="92" t="str">
        <f>+IF(ISBLANK($H$33),"",0)</f>
        <v/>
      </c>
      <c r="I44" s="92" t="str">
        <f>+IF(ISBLANK($I$33),"",0)</f>
        <v/>
      </c>
      <c r="J44" s="92" t="str">
        <f>+IF(ISBLANK($J$33),"",0)</f>
        <v/>
      </c>
      <c r="K44" s="92" t="str">
        <f>+IF(ISBLANK($K$33),"",0)</f>
        <v/>
      </c>
      <c r="L44" s="92" t="str">
        <f>+IF(ISBLANK($L$33),"",0)</f>
        <v/>
      </c>
      <c r="M44" s="92" t="str">
        <f>+IF(ISBLANK($M$33),"",0)</f>
        <v/>
      </c>
      <c r="N44" s="92" t="str">
        <f>+IF(ISBLANK($N$33),"",0)</f>
        <v/>
      </c>
      <c r="O44" s="92" t="str">
        <f>+IF(ISBLANK($O$33),"",0)</f>
        <v/>
      </c>
      <c r="P44" s="92" t="str">
        <f>+IF(ISBLANK($P$33),"",0)</f>
        <v/>
      </c>
      <c r="Q44" s="92" t="str">
        <f>+IF(ISBLANK($Q$33),"",0)</f>
        <v/>
      </c>
      <c r="R44" s="92" t="str">
        <f>+IF(ISBLANK($R$33),"",0)</f>
        <v/>
      </c>
      <c r="S44" s="92" t="str">
        <f>+IF(ISBLANK($S$33),"",0)</f>
        <v/>
      </c>
      <c r="T44" s="92" t="str">
        <f>+IF(ISBLANK($T$33),"",0)</f>
        <v/>
      </c>
      <c r="U44" s="92" t="str">
        <f>+IF(ISBLANK($U$33),"",0)</f>
        <v/>
      </c>
      <c r="V44" s="92" t="str">
        <f>+IF(ISBLANK($V$33),"",0)</f>
        <v/>
      </c>
      <c r="W44" s="92" t="str">
        <f>+IF(ISBLANK($W$33),"",0)</f>
        <v/>
      </c>
      <c r="X44" s="92" t="str">
        <f>+IF(ISBLANK($X$33),"",0)</f>
        <v/>
      </c>
      <c r="Y44" s="92" t="str">
        <f>+IF(ISBLANK($Y$33),"",0)</f>
        <v/>
      </c>
      <c r="Z44" s="92" t="str">
        <f>+IF(ISBLANK($Z$33),"",0)</f>
        <v/>
      </c>
      <c r="AA44" s="92" t="str">
        <f>+IF(ISBLANK($AA$33),"",0)</f>
        <v/>
      </c>
      <c r="AB44" s="92" t="str">
        <f>+IF(ISBLANK($AB$33),"",0)</f>
        <v/>
      </c>
      <c r="AC44" s="92" t="str">
        <f>+IF(ISBLANK($AC$33),"",0)</f>
        <v/>
      </c>
      <c r="AD44" s="92" t="str">
        <f>+IF(ISBLANK($AD$33),"",0)</f>
        <v/>
      </c>
      <c r="AE44" s="92" t="str">
        <f>+IF(ISBLANK($AE$33),"",0)</f>
        <v/>
      </c>
      <c r="AF44" s="92" t="str">
        <f>+IF(ISBLANK($AF$33),"",0)</f>
        <v/>
      </c>
      <c r="AG44" s="92" t="str">
        <f>+IF(ISBLANK($AG$33),"",0)</f>
        <v/>
      </c>
      <c r="AH44" s="117"/>
      <c r="AI44" s="192" t="str">
        <f>IF(COUNTBLANK(D44:AG44)=30,"",AVERAGE(D44:AG44))</f>
        <v/>
      </c>
      <c r="AJ44" s="83"/>
    </row>
    <row r="45" spans="2:36" ht="18.75">
      <c r="B45" s="81"/>
      <c r="C45" s="136" t="s">
        <v>58</v>
      </c>
      <c r="D45" s="92" t="str">
        <f t="shared" ref="D45:D51" si="65">+IF(ISBLANK($D$33),"",0)</f>
        <v/>
      </c>
      <c r="E45" s="92" t="str">
        <f t="shared" ref="E45:E51" si="66">+IF(ISBLANK($E$33),"",0)</f>
        <v/>
      </c>
      <c r="F45" s="92" t="str">
        <f t="shared" ref="F45:F51" si="67">+IF(ISBLANK($F$33),"",0)</f>
        <v/>
      </c>
      <c r="G45" s="92" t="str">
        <f t="shared" ref="G45:G51" si="68">+IF(ISBLANK($G$33),"",0)</f>
        <v/>
      </c>
      <c r="H45" s="92" t="str">
        <f t="shared" ref="H45:H51" si="69">+IF(ISBLANK($H$33),"",0)</f>
        <v/>
      </c>
      <c r="I45" s="92" t="str">
        <f t="shared" ref="I45:I51" si="70">+IF(ISBLANK($I$33),"",0)</f>
        <v/>
      </c>
      <c r="J45" s="92" t="str">
        <f t="shared" ref="J45:J51" si="71">+IF(ISBLANK($J$33),"",0)</f>
        <v/>
      </c>
      <c r="K45" s="92" t="str">
        <f t="shared" ref="K45:K51" si="72">+IF(ISBLANK($K$33),"",0)</f>
        <v/>
      </c>
      <c r="L45" s="92" t="str">
        <f t="shared" ref="L45:L51" si="73">+IF(ISBLANK($L$33),"",0)</f>
        <v/>
      </c>
      <c r="M45" s="92" t="str">
        <f t="shared" ref="M45:M51" si="74">+IF(ISBLANK($M$33),"",0)</f>
        <v/>
      </c>
      <c r="N45" s="92" t="str">
        <f t="shared" ref="N45:N51" si="75">+IF(ISBLANK($N$33),"",0)</f>
        <v/>
      </c>
      <c r="O45" s="92" t="str">
        <f t="shared" ref="O45:O51" si="76">+IF(ISBLANK($O$33),"",0)</f>
        <v/>
      </c>
      <c r="P45" s="92" t="str">
        <f t="shared" ref="P45:P51" si="77">+IF(ISBLANK($P$33),"",0)</f>
        <v/>
      </c>
      <c r="Q45" s="92" t="str">
        <f t="shared" ref="Q45:Q51" si="78">+IF(ISBLANK($Q$33),"",0)</f>
        <v/>
      </c>
      <c r="R45" s="92" t="str">
        <f t="shared" ref="R45:R51" si="79">+IF(ISBLANK($R$33),"",0)</f>
        <v/>
      </c>
      <c r="S45" s="92" t="str">
        <f t="shared" ref="S45:S51" si="80">+IF(ISBLANK($S$33),"",0)</f>
        <v/>
      </c>
      <c r="T45" s="92" t="str">
        <f t="shared" ref="T45:T51" si="81">+IF(ISBLANK($T$33),"",0)</f>
        <v/>
      </c>
      <c r="U45" s="92" t="str">
        <f t="shared" ref="U45:U51" si="82">+IF(ISBLANK($U$33),"",0)</f>
        <v/>
      </c>
      <c r="V45" s="92" t="str">
        <f t="shared" ref="V45:V51" si="83">+IF(ISBLANK($V$33),"",0)</f>
        <v/>
      </c>
      <c r="W45" s="92" t="str">
        <f t="shared" ref="W45:W51" si="84">+IF(ISBLANK($W$33),"",0)</f>
        <v/>
      </c>
      <c r="X45" s="92" t="str">
        <f t="shared" ref="X45:X51" si="85">+IF(ISBLANK($X$33),"",0)</f>
        <v/>
      </c>
      <c r="Y45" s="92" t="str">
        <f t="shared" ref="Y45:Y51" si="86">+IF(ISBLANK($Y$33),"",0)</f>
        <v/>
      </c>
      <c r="Z45" s="92" t="str">
        <f t="shared" ref="Z45:Z51" si="87">+IF(ISBLANK($Z$33),"",0)</f>
        <v/>
      </c>
      <c r="AA45" s="92" t="str">
        <f t="shared" ref="AA45:AA51" si="88">+IF(ISBLANK($AA$33),"",0)</f>
        <v/>
      </c>
      <c r="AB45" s="92" t="str">
        <f t="shared" ref="AB45:AB51" si="89">+IF(ISBLANK($AB$33),"",0)</f>
        <v/>
      </c>
      <c r="AC45" s="92" t="str">
        <f t="shared" ref="AC45:AC51" si="90">+IF(ISBLANK($AC$33),"",0)</f>
        <v/>
      </c>
      <c r="AD45" s="92" t="str">
        <f t="shared" ref="AD45:AD51" si="91">+IF(ISBLANK($AD$33),"",0)</f>
        <v/>
      </c>
      <c r="AE45" s="92" t="str">
        <f t="shared" ref="AE45:AE51" si="92">+IF(ISBLANK($AE$33),"",0)</f>
        <v/>
      </c>
      <c r="AF45" s="92" t="str">
        <f t="shared" ref="AF45:AF51" si="93">+IF(ISBLANK($AF$33),"",0)</f>
        <v/>
      </c>
      <c r="AG45" s="92" t="str">
        <f t="shared" ref="AG45:AG51" si="94">+IF(ISBLANK($AG$33),"",0)</f>
        <v/>
      </c>
      <c r="AH45" s="112"/>
      <c r="AI45" s="187" t="str">
        <f>IF(COUNTBLANK(D45:AG45)=30,"",AVERAGE(D45:AG45))</f>
        <v/>
      </c>
      <c r="AJ45" s="83"/>
    </row>
    <row r="46" spans="2:36" ht="18.75">
      <c r="B46" s="81"/>
      <c r="C46" s="136" t="s">
        <v>59</v>
      </c>
      <c r="D46" s="92" t="str">
        <f t="shared" si="65"/>
        <v/>
      </c>
      <c r="E46" s="92" t="str">
        <f t="shared" si="66"/>
        <v/>
      </c>
      <c r="F46" s="92" t="str">
        <f t="shared" si="67"/>
        <v/>
      </c>
      <c r="G46" s="92" t="str">
        <f t="shared" si="68"/>
        <v/>
      </c>
      <c r="H46" s="92" t="str">
        <f t="shared" si="69"/>
        <v/>
      </c>
      <c r="I46" s="92" t="str">
        <f t="shared" si="70"/>
        <v/>
      </c>
      <c r="J46" s="92" t="str">
        <f t="shared" si="71"/>
        <v/>
      </c>
      <c r="K46" s="92" t="str">
        <f t="shared" si="72"/>
        <v/>
      </c>
      <c r="L46" s="92" t="str">
        <f t="shared" si="73"/>
        <v/>
      </c>
      <c r="M46" s="92" t="str">
        <f t="shared" si="74"/>
        <v/>
      </c>
      <c r="N46" s="92" t="str">
        <f t="shared" si="75"/>
        <v/>
      </c>
      <c r="O46" s="92" t="str">
        <f t="shared" si="76"/>
        <v/>
      </c>
      <c r="P46" s="92" t="str">
        <f t="shared" si="77"/>
        <v/>
      </c>
      <c r="Q46" s="92" t="str">
        <f t="shared" si="78"/>
        <v/>
      </c>
      <c r="R46" s="92" t="str">
        <f t="shared" si="79"/>
        <v/>
      </c>
      <c r="S46" s="92" t="str">
        <f t="shared" si="80"/>
        <v/>
      </c>
      <c r="T46" s="92" t="str">
        <f t="shared" si="81"/>
        <v/>
      </c>
      <c r="U46" s="92" t="str">
        <f t="shared" si="82"/>
        <v/>
      </c>
      <c r="V46" s="92" t="str">
        <f t="shared" si="83"/>
        <v/>
      </c>
      <c r="W46" s="92" t="str">
        <f t="shared" si="84"/>
        <v/>
      </c>
      <c r="X46" s="92" t="str">
        <f t="shared" si="85"/>
        <v/>
      </c>
      <c r="Y46" s="92" t="str">
        <f t="shared" si="86"/>
        <v/>
      </c>
      <c r="Z46" s="92" t="str">
        <f t="shared" si="87"/>
        <v/>
      </c>
      <c r="AA46" s="92" t="str">
        <f t="shared" si="88"/>
        <v/>
      </c>
      <c r="AB46" s="92" t="str">
        <f t="shared" si="89"/>
        <v/>
      </c>
      <c r="AC46" s="92" t="str">
        <f t="shared" si="90"/>
        <v/>
      </c>
      <c r="AD46" s="92" t="str">
        <f t="shared" si="91"/>
        <v/>
      </c>
      <c r="AE46" s="92" t="str">
        <f t="shared" si="92"/>
        <v/>
      </c>
      <c r="AF46" s="92" t="str">
        <f t="shared" si="93"/>
        <v/>
      </c>
      <c r="AG46" s="92" t="str">
        <f t="shared" si="94"/>
        <v/>
      </c>
      <c r="AH46" s="112"/>
      <c r="AI46" s="187" t="str">
        <f t="shared" ref="AI46:AI51" si="95">IF(COUNTBLANK(D46:AG46)=30,"",AVERAGE(D46:AG46))</f>
        <v/>
      </c>
      <c r="AJ46" s="83"/>
    </row>
    <row r="47" spans="2:36" ht="18.75">
      <c r="B47" s="81"/>
      <c r="C47" s="136" t="s">
        <v>60</v>
      </c>
      <c r="D47" s="92" t="str">
        <f t="shared" si="65"/>
        <v/>
      </c>
      <c r="E47" s="92" t="str">
        <f t="shared" si="66"/>
        <v/>
      </c>
      <c r="F47" s="92" t="str">
        <f t="shared" si="67"/>
        <v/>
      </c>
      <c r="G47" s="92" t="str">
        <f t="shared" si="68"/>
        <v/>
      </c>
      <c r="H47" s="92" t="str">
        <f t="shared" si="69"/>
        <v/>
      </c>
      <c r="I47" s="92" t="str">
        <f t="shared" si="70"/>
        <v/>
      </c>
      <c r="J47" s="92" t="str">
        <f t="shared" si="71"/>
        <v/>
      </c>
      <c r="K47" s="92" t="str">
        <f t="shared" si="72"/>
        <v/>
      </c>
      <c r="L47" s="92" t="str">
        <f t="shared" si="73"/>
        <v/>
      </c>
      <c r="M47" s="92" t="str">
        <f t="shared" si="74"/>
        <v/>
      </c>
      <c r="N47" s="92" t="str">
        <f t="shared" si="75"/>
        <v/>
      </c>
      <c r="O47" s="92" t="str">
        <f t="shared" si="76"/>
        <v/>
      </c>
      <c r="P47" s="92" t="str">
        <f t="shared" si="77"/>
        <v/>
      </c>
      <c r="Q47" s="92" t="str">
        <f t="shared" si="78"/>
        <v/>
      </c>
      <c r="R47" s="92" t="str">
        <f t="shared" si="79"/>
        <v/>
      </c>
      <c r="S47" s="92" t="str">
        <f t="shared" si="80"/>
        <v/>
      </c>
      <c r="T47" s="92" t="str">
        <f t="shared" si="81"/>
        <v/>
      </c>
      <c r="U47" s="92" t="str">
        <f t="shared" si="82"/>
        <v/>
      </c>
      <c r="V47" s="92" t="str">
        <f t="shared" si="83"/>
        <v/>
      </c>
      <c r="W47" s="92" t="str">
        <f t="shared" si="84"/>
        <v/>
      </c>
      <c r="X47" s="92" t="str">
        <f t="shared" si="85"/>
        <v/>
      </c>
      <c r="Y47" s="92" t="str">
        <f t="shared" si="86"/>
        <v/>
      </c>
      <c r="Z47" s="92" t="str">
        <f t="shared" si="87"/>
        <v/>
      </c>
      <c r="AA47" s="92" t="str">
        <f t="shared" si="88"/>
        <v/>
      </c>
      <c r="AB47" s="92" t="str">
        <f t="shared" si="89"/>
        <v/>
      </c>
      <c r="AC47" s="92" t="str">
        <f t="shared" si="90"/>
        <v/>
      </c>
      <c r="AD47" s="92" t="str">
        <f t="shared" si="91"/>
        <v/>
      </c>
      <c r="AE47" s="92" t="str">
        <f t="shared" si="92"/>
        <v/>
      </c>
      <c r="AF47" s="92" t="str">
        <f t="shared" si="93"/>
        <v/>
      </c>
      <c r="AG47" s="92" t="str">
        <f t="shared" si="94"/>
        <v/>
      </c>
      <c r="AH47" s="112"/>
      <c r="AI47" s="187" t="str">
        <f t="shared" si="95"/>
        <v/>
      </c>
      <c r="AJ47" s="83"/>
    </row>
    <row r="48" spans="2:36" ht="18.75">
      <c r="B48" s="81"/>
      <c r="C48" s="136" t="s">
        <v>61</v>
      </c>
      <c r="D48" s="92" t="str">
        <f t="shared" si="65"/>
        <v/>
      </c>
      <c r="E48" s="92" t="str">
        <f t="shared" si="66"/>
        <v/>
      </c>
      <c r="F48" s="92" t="str">
        <f t="shared" si="67"/>
        <v/>
      </c>
      <c r="G48" s="92" t="str">
        <f t="shared" si="68"/>
        <v/>
      </c>
      <c r="H48" s="92" t="str">
        <f t="shared" si="69"/>
        <v/>
      </c>
      <c r="I48" s="92" t="str">
        <f t="shared" si="70"/>
        <v/>
      </c>
      <c r="J48" s="92" t="str">
        <f t="shared" si="71"/>
        <v/>
      </c>
      <c r="K48" s="92" t="str">
        <f t="shared" si="72"/>
        <v/>
      </c>
      <c r="L48" s="92" t="str">
        <f t="shared" si="73"/>
        <v/>
      </c>
      <c r="M48" s="92" t="str">
        <f t="shared" si="74"/>
        <v/>
      </c>
      <c r="N48" s="92" t="str">
        <f t="shared" si="75"/>
        <v/>
      </c>
      <c r="O48" s="92" t="str">
        <f t="shared" si="76"/>
        <v/>
      </c>
      <c r="P48" s="92" t="str">
        <f t="shared" si="77"/>
        <v/>
      </c>
      <c r="Q48" s="92" t="str">
        <f t="shared" si="78"/>
        <v/>
      </c>
      <c r="R48" s="92" t="str">
        <f t="shared" si="79"/>
        <v/>
      </c>
      <c r="S48" s="92" t="str">
        <f t="shared" si="80"/>
        <v/>
      </c>
      <c r="T48" s="92" t="str">
        <f t="shared" si="81"/>
        <v/>
      </c>
      <c r="U48" s="92" t="str">
        <f t="shared" si="82"/>
        <v/>
      </c>
      <c r="V48" s="92" t="str">
        <f t="shared" si="83"/>
        <v/>
      </c>
      <c r="W48" s="92" t="str">
        <f t="shared" si="84"/>
        <v/>
      </c>
      <c r="X48" s="92" t="str">
        <f t="shared" si="85"/>
        <v/>
      </c>
      <c r="Y48" s="92" t="str">
        <f t="shared" si="86"/>
        <v/>
      </c>
      <c r="Z48" s="92" t="str">
        <f t="shared" si="87"/>
        <v/>
      </c>
      <c r="AA48" s="92" t="str">
        <f t="shared" si="88"/>
        <v/>
      </c>
      <c r="AB48" s="92" t="str">
        <f t="shared" si="89"/>
        <v/>
      </c>
      <c r="AC48" s="92" t="str">
        <f t="shared" si="90"/>
        <v/>
      </c>
      <c r="AD48" s="92" t="str">
        <f t="shared" si="91"/>
        <v/>
      </c>
      <c r="AE48" s="92" t="str">
        <f t="shared" si="92"/>
        <v/>
      </c>
      <c r="AF48" s="92" t="str">
        <f t="shared" si="93"/>
        <v/>
      </c>
      <c r="AG48" s="92" t="str">
        <f t="shared" si="94"/>
        <v/>
      </c>
      <c r="AH48" s="112"/>
      <c r="AI48" s="187" t="str">
        <f t="shared" si="95"/>
        <v/>
      </c>
      <c r="AJ48" s="83"/>
    </row>
    <row r="49" spans="2:36" ht="18.75">
      <c r="B49" s="81"/>
      <c r="C49" s="136" t="s">
        <v>62</v>
      </c>
      <c r="D49" s="92" t="str">
        <f>+IF(ISBLANK($D$33),"",0)</f>
        <v/>
      </c>
      <c r="E49" s="92" t="str">
        <f>+IF(ISBLANK($E$33),"",0)</f>
        <v/>
      </c>
      <c r="F49" s="92" t="str">
        <f>+IF(ISBLANK($F$33),"",0)</f>
        <v/>
      </c>
      <c r="G49" s="92" t="str">
        <f>+IF(ISBLANK($G$33),"",0)</f>
        <v/>
      </c>
      <c r="H49" s="92" t="str">
        <f>+IF(ISBLANK($H$33),"",0)</f>
        <v/>
      </c>
      <c r="I49" s="92" t="str">
        <f>+IF(ISBLANK($I$33),"",0)</f>
        <v/>
      </c>
      <c r="J49" s="92" t="str">
        <f>+IF(ISBLANK($J$33),"",0)</f>
        <v/>
      </c>
      <c r="K49" s="92" t="str">
        <f>+IF(ISBLANK($K$33),"",0)</f>
        <v/>
      </c>
      <c r="L49" s="92" t="str">
        <f>+IF(ISBLANK($L$33),"",0)</f>
        <v/>
      </c>
      <c r="M49" s="92" t="str">
        <f>+IF(ISBLANK($M$33),"",0)</f>
        <v/>
      </c>
      <c r="N49" s="92" t="str">
        <f>+IF(ISBLANK($N$33),"",0)</f>
        <v/>
      </c>
      <c r="O49" s="92" t="str">
        <f>+IF(ISBLANK($O$33),"",0)</f>
        <v/>
      </c>
      <c r="P49" s="92" t="str">
        <f>+IF(ISBLANK($P$33),"",0)</f>
        <v/>
      </c>
      <c r="Q49" s="92" t="str">
        <f>+IF(ISBLANK($Q$33),"",0)</f>
        <v/>
      </c>
      <c r="R49" s="92" t="str">
        <f>+IF(ISBLANK($R$33),"",0)</f>
        <v/>
      </c>
      <c r="S49" s="92" t="str">
        <f>+IF(ISBLANK($S$33),"",0)</f>
        <v/>
      </c>
      <c r="T49" s="92" t="str">
        <f>+IF(ISBLANK($T$33),"",0)</f>
        <v/>
      </c>
      <c r="U49" s="92" t="str">
        <f>+IF(ISBLANK($U$33),"",0)</f>
        <v/>
      </c>
      <c r="V49" s="92" t="str">
        <f>+IF(ISBLANK($V$33),"",0)</f>
        <v/>
      </c>
      <c r="W49" s="92" t="str">
        <f>+IF(ISBLANK($W$33),"",0)</f>
        <v/>
      </c>
      <c r="X49" s="92" t="str">
        <f>+IF(ISBLANK($X$33),"",0)</f>
        <v/>
      </c>
      <c r="Y49" s="92" t="str">
        <f>+IF(ISBLANK($Y$33),"",0)</f>
        <v/>
      </c>
      <c r="Z49" s="92" t="str">
        <f>+IF(ISBLANK($Z$33),"",0)</f>
        <v/>
      </c>
      <c r="AA49" s="92" t="str">
        <f>+IF(ISBLANK($AA$33),"",0)</f>
        <v/>
      </c>
      <c r="AB49" s="92" t="str">
        <f>+IF(ISBLANK($AB$33),"",0)</f>
        <v/>
      </c>
      <c r="AC49" s="92" t="str">
        <f>+IF(ISBLANK($AC$33),"",0)</f>
        <v/>
      </c>
      <c r="AD49" s="92" t="str">
        <f>+IF(ISBLANK($AD$33),"",0)</f>
        <v/>
      </c>
      <c r="AE49" s="92" t="str">
        <f>+IF(ISBLANK($AE$33),"",0)</f>
        <v/>
      </c>
      <c r="AF49" s="92" t="str">
        <f>+IF(ISBLANK($AF$33),"",0)</f>
        <v/>
      </c>
      <c r="AG49" s="92" t="str">
        <f>+IF(ISBLANK($AG$33),"",0)</f>
        <v/>
      </c>
      <c r="AH49" s="112"/>
      <c r="AI49" s="187" t="str">
        <f>IF(COUNTBLANK(D49:AG49)=30,"",AVERAGE(D49:AG49))</f>
        <v/>
      </c>
      <c r="AJ49" s="83"/>
    </row>
    <row r="50" spans="2:36" ht="18.75">
      <c r="B50" s="81"/>
      <c r="C50" s="136" t="s">
        <v>63</v>
      </c>
      <c r="D50" s="92" t="str">
        <f t="shared" si="65"/>
        <v/>
      </c>
      <c r="E50" s="92" t="str">
        <f t="shared" si="66"/>
        <v/>
      </c>
      <c r="F50" s="92" t="str">
        <f t="shared" si="67"/>
        <v/>
      </c>
      <c r="G50" s="92" t="str">
        <f t="shared" si="68"/>
        <v/>
      </c>
      <c r="H50" s="92" t="str">
        <f t="shared" si="69"/>
        <v/>
      </c>
      <c r="I50" s="92" t="str">
        <f t="shared" si="70"/>
        <v/>
      </c>
      <c r="J50" s="92" t="str">
        <f t="shared" si="71"/>
        <v/>
      </c>
      <c r="K50" s="92" t="str">
        <f t="shared" si="72"/>
        <v/>
      </c>
      <c r="L50" s="92" t="str">
        <f t="shared" si="73"/>
        <v/>
      </c>
      <c r="M50" s="92" t="str">
        <f t="shared" si="74"/>
        <v/>
      </c>
      <c r="N50" s="92" t="str">
        <f t="shared" si="75"/>
        <v/>
      </c>
      <c r="O50" s="92" t="str">
        <f t="shared" si="76"/>
        <v/>
      </c>
      <c r="P50" s="92" t="str">
        <f t="shared" si="77"/>
        <v/>
      </c>
      <c r="Q50" s="92" t="str">
        <f t="shared" si="78"/>
        <v/>
      </c>
      <c r="R50" s="92" t="str">
        <f t="shared" si="79"/>
        <v/>
      </c>
      <c r="S50" s="92" t="str">
        <f t="shared" si="80"/>
        <v/>
      </c>
      <c r="T50" s="92" t="str">
        <f t="shared" si="81"/>
        <v/>
      </c>
      <c r="U50" s="92" t="str">
        <f t="shared" si="82"/>
        <v/>
      </c>
      <c r="V50" s="92" t="str">
        <f t="shared" si="83"/>
        <v/>
      </c>
      <c r="W50" s="92" t="str">
        <f t="shared" si="84"/>
        <v/>
      </c>
      <c r="X50" s="92" t="str">
        <f t="shared" si="85"/>
        <v/>
      </c>
      <c r="Y50" s="92" t="str">
        <f t="shared" si="86"/>
        <v/>
      </c>
      <c r="Z50" s="92" t="str">
        <f t="shared" si="87"/>
        <v/>
      </c>
      <c r="AA50" s="92" t="str">
        <f t="shared" si="88"/>
        <v/>
      </c>
      <c r="AB50" s="92" t="str">
        <f t="shared" si="89"/>
        <v/>
      </c>
      <c r="AC50" s="92" t="str">
        <f t="shared" si="90"/>
        <v/>
      </c>
      <c r="AD50" s="92" t="str">
        <f t="shared" si="91"/>
        <v/>
      </c>
      <c r="AE50" s="92" t="str">
        <f t="shared" si="92"/>
        <v/>
      </c>
      <c r="AF50" s="92" t="str">
        <f t="shared" si="93"/>
        <v/>
      </c>
      <c r="AG50" s="92" t="str">
        <f t="shared" si="94"/>
        <v/>
      </c>
      <c r="AH50" s="112"/>
      <c r="AI50" s="188" t="str">
        <f t="shared" si="95"/>
        <v/>
      </c>
      <c r="AJ50" s="83"/>
    </row>
    <row r="51" spans="2:36" ht="18.75">
      <c r="B51" s="81"/>
      <c r="C51" s="136" t="s">
        <v>64</v>
      </c>
      <c r="D51" s="92" t="str">
        <f t="shared" si="65"/>
        <v/>
      </c>
      <c r="E51" s="92" t="str">
        <f t="shared" si="66"/>
        <v/>
      </c>
      <c r="F51" s="92" t="str">
        <f t="shared" si="67"/>
        <v/>
      </c>
      <c r="G51" s="92" t="str">
        <f t="shared" si="68"/>
        <v/>
      </c>
      <c r="H51" s="92" t="str">
        <f t="shared" si="69"/>
        <v/>
      </c>
      <c r="I51" s="92" t="str">
        <f t="shared" si="70"/>
        <v/>
      </c>
      <c r="J51" s="92" t="str">
        <f t="shared" si="71"/>
        <v/>
      </c>
      <c r="K51" s="92" t="str">
        <f t="shared" si="72"/>
        <v/>
      </c>
      <c r="L51" s="92" t="str">
        <f t="shared" si="73"/>
        <v/>
      </c>
      <c r="M51" s="92" t="str">
        <f t="shared" si="74"/>
        <v/>
      </c>
      <c r="N51" s="92" t="str">
        <f t="shared" si="75"/>
        <v/>
      </c>
      <c r="O51" s="92" t="str">
        <f t="shared" si="76"/>
        <v/>
      </c>
      <c r="P51" s="92" t="str">
        <f t="shared" si="77"/>
        <v/>
      </c>
      <c r="Q51" s="92" t="str">
        <f t="shared" si="78"/>
        <v/>
      </c>
      <c r="R51" s="92" t="str">
        <f t="shared" si="79"/>
        <v/>
      </c>
      <c r="S51" s="92" t="str">
        <f t="shared" si="80"/>
        <v/>
      </c>
      <c r="T51" s="92" t="str">
        <f t="shared" si="81"/>
        <v/>
      </c>
      <c r="U51" s="92" t="str">
        <f t="shared" si="82"/>
        <v/>
      </c>
      <c r="V51" s="92" t="str">
        <f t="shared" si="83"/>
        <v/>
      </c>
      <c r="W51" s="92" t="str">
        <f t="shared" si="84"/>
        <v/>
      </c>
      <c r="X51" s="92" t="str">
        <f t="shared" si="85"/>
        <v/>
      </c>
      <c r="Y51" s="92" t="str">
        <f t="shared" si="86"/>
        <v/>
      </c>
      <c r="Z51" s="92" t="str">
        <f t="shared" si="87"/>
        <v/>
      </c>
      <c r="AA51" s="92" t="str">
        <f t="shared" si="88"/>
        <v/>
      </c>
      <c r="AB51" s="92" t="str">
        <f t="shared" si="89"/>
        <v/>
      </c>
      <c r="AC51" s="92" t="str">
        <f t="shared" si="90"/>
        <v/>
      </c>
      <c r="AD51" s="92" t="str">
        <f t="shared" si="91"/>
        <v/>
      </c>
      <c r="AE51" s="92" t="str">
        <f t="shared" si="92"/>
        <v/>
      </c>
      <c r="AF51" s="92" t="str">
        <f t="shared" si="93"/>
        <v/>
      </c>
      <c r="AG51" s="92" t="str">
        <f t="shared" si="94"/>
        <v/>
      </c>
      <c r="AH51" s="112"/>
      <c r="AI51" s="188" t="str">
        <f t="shared" si="95"/>
        <v/>
      </c>
      <c r="AJ51" s="83"/>
    </row>
    <row r="52" spans="2:36" ht="18.75">
      <c r="B52" s="81"/>
      <c r="C52" s="138" t="s">
        <v>65</v>
      </c>
      <c r="D52" s="92" t="str">
        <f>+IF(ISBLANK($D$33),"",0)</f>
        <v/>
      </c>
      <c r="E52" s="92" t="str">
        <f>+IF(ISBLANK($E$33),"",0)</f>
        <v/>
      </c>
      <c r="F52" s="92" t="str">
        <f>+IF(ISBLANK($F$33),"",0)</f>
        <v/>
      </c>
      <c r="G52" s="92" t="str">
        <f>+IF(ISBLANK($G$33),"",0)</f>
        <v/>
      </c>
      <c r="H52" s="92" t="str">
        <f>+IF(ISBLANK($H$33),"",0)</f>
        <v/>
      </c>
      <c r="I52" s="92" t="str">
        <f>+IF(ISBLANK($I$33),"",0)</f>
        <v/>
      </c>
      <c r="J52" s="92" t="str">
        <f>+IF(ISBLANK($J$33),"",0)</f>
        <v/>
      </c>
      <c r="K52" s="92" t="str">
        <f>+IF(ISBLANK($K$33),"",0)</f>
        <v/>
      </c>
      <c r="L52" s="92" t="str">
        <f>+IF(ISBLANK($L$33),"",0)</f>
        <v/>
      </c>
      <c r="M52" s="92" t="str">
        <f>+IF(ISBLANK($M$33),"",0)</f>
        <v/>
      </c>
      <c r="N52" s="92" t="str">
        <f>+IF(ISBLANK($N$33),"",0)</f>
        <v/>
      </c>
      <c r="O52" s="92" t="str">
        <f>+IF(ISBLANK($O$33),"",0)</f>
        <v/>
      </c>
      <c r="P52" s="92" t="str">
        <f>+IF(ISBLANK($P$33),"",0)</f>
        <v/>
      </c>
      <c r="Q52" s="92" t="str">
        <f>+IF(ISBLANK($Q$33),"",0)</f>
        <v/>
      </c>
      <c r="R52" s="92" t="str">
        <f>+IF(ISBLANK($R$33),"",0)</f>
        <v/>
      </c>
      <c r="S52" s="92" t="str">
        <f>+IF(ISBLANK($S$33),"",0)</f>
        <v/>
      </c>
      <c r="T52" s="92" t="str">
        <f>+IF(ISBLANK($T$33),"",0)</f>
        <v/>
      </c>
      <c r="U52" s="92" t="str">
        <f>+IF(ISBLANK($U$33),"",0)</f>
        <v/>
      </c>
      <c r="V52" s="92" t="str">
        <f>+IF(ISBLANK($V$33),"",0)</f>
        <v/>
      </c>
      <c r="W52" s="92" t="str">
        <f>+IF(ISBLANK($W$33),"",0)</f>
        <v/>
      </c>
      <c r="X52" s="92" t="str">
        <f>+IF(ISBLANK($X$33),"",0)</f>
        <v/>
      </c>
      <c r="Y52" s="92" t="str">
        <f>+IF(ISBLANK($Y$33),"",0)</f>
        <v/>
      </c>
      <c r="Z52" s="92" t="str">
        <f>+IF(ISBLANK($Z$33),"",0)</f>
        <v/>
      </c>
      <c r="AA52" s="92" t="str">
        <f>+IF(ISBLANK($AA$33),"",0)</f>
        <v/>
      </c>
      <c r="AB52" s="92" t="str">
        <f>+IF(ISBLANK($AB$33),"",0)</f>
        <v/>
      </c>
      <c r="AC52" s="92" t="str">
        <f>+IF(ISBLANK($AC$33),"",0)</f>
        <v/>
      </c>
      <c r="AD52" s="92" t="str">
        <f>+IF(ISBLANK($AD$33),"",0)</f>
        <v/>
      </c>
      <c r="AE52" s="92" t="str">
        <f>+IF(ISBLANK($AE$33),"",0)</f>
        <v/>
      </c>
      <c r="AF52" s="92" t="str">
        <f>+IF(ISBLANK($AF$33),"",0)</f>
        <v/>
      </c>
      <c r="AG52" s="92" t="str">
        <f>+IF(ISBLANK($AG$33),"",0)</f>
        <v/>
      </c>
      <c r="AH52" s="186"/>
      <c r="AI52" s="194" t="str">
        <f>IF(COUNTBLANK(D52:AG52)=30,"",AVERAGE(D52:AG52))</f>
        <v/>
      </c>
      <c r="AJ52" s="83"/>
    </row>
    <row r="53" spans="2:36" ht="16.5" thickBot="1">
      <c r="B53" s="81"/>
      <c r="C53" s="179" t="s">
        <v>66</v>
      </c>
      <c r="D53" s="168" t="str">
        <f t="shared" ref="D53:G53" si="96">IF(COUNTBLANK(D44:D52)=9,"",IF(SUM(D44:D52)&gt;0,0,IF(COUNTBLANK(D44:D52)&lt;&gt;0,"",1)))</f>
        <v/>
      </c>
      <c r="E53" s="168" t="str">
        <f t="shared" si="96"/>
        <v/>
      </c>
      <c r="F53" s="168" t="str">
        <f t="shared" si="96"/>
        <v/>
      </c>
      <c r="G53" s="168" t="str">
        <f t="shared" si="96"/>
        <v/>
      </c>
      <c r="H53" s="168" t="str">
        <f t="shared" ref="H53:AG53" si="97">IF(COUNTBLANK(H44:H52)=9,"",IF(SUM(H44:H52)&gt;0,0,IF(COUNTBLANK(H44:H52)&lt;&gt;0,"",1)))</f>
        <v/>
      </c>
      <c r="I53" s="168" t="str">
        <f t="shared" si="97"/>
        <v/>
      </c>
      <c r="J53" s="168" t="str">
        <f t="shared" si="97"/>
        <v/>
      </c>
      <c r="K53" s="168" t="str">
        <f t="shared" si="97"/>
        <v/>
      </c>
      <c r="L53" s="168" t="str">
        <f t="shared" si="97"/>
        <v/>
      </c>
      <c r="M53" s="168" t="str">
        <f t="shared" si="97"/>
        <v/>
      </c>
      <c r="N53" s="168" t="str">
        <f t="shared" si="97"/>
        <v/>
      </c>
      <c r="O53" s="168" t="str">
        <f t="shared" si="97"/>
        <v/>
      </c>
      <c r="P53" s="168" t="str">
        <f t="shared" si="97"/>
        <v/>
      </c>
      <c r="Q53" s="168" t="str">
        <f t="shared" si="97"/>
        <v/>
      </c>
      <c r="R53" s="168" t="str">
        <f t="shared" si="97"/>
        <v/>
      </c>
      <c r="S53" s="168" t="str">
        <f t="shared" si="97"/>
        <v/>
      </c>
      <c r="T53" s="168" t="str">
        <f t="shared" si="97"/>
        <v/>
      </c>
      <c r="U53" s="168" t="str">
        <f t="shared" si="97"/>
        <v/>
      </c>
      <c r="V53" s="168" t="str">
        <f t="shared" si="97"/>
        <v/>
      </c>
      <c r="W53" s="168" t="str">
        <f t="shared" si="97"/>
        <v/>
      </c>
      <c r="X53" s="168" t="str">
        <f t="shared" si="97"/>
        <v/>
      </c>
      <c r="Y53" s="168" t="str">
        <f t="shared" si="97"/>
        <v/>
      </c>
      <c r="Z53" s="168" t="str">
        <f t="shared" si="97"/>
        <v/>
      </c>
      <c r="AA53" s="168" t="str">
        <f t="shared" si="97"/>
        <v/>
      </c>
      <c r="AB53" s="168" t="str">
        <f t="shared" si="97"/>
        <v/>
      </c>
      <c r="AC53" s="168" t="str">
        <f t="shared" si="97"/>
        <v/>
      </c>
      <c r="AD53" s="168" t="str">
        <f t="shared" si="97"/>
        <v/>
      </c>
      <c r="AE53" s="168" t="str">
        <f t="shared" si="97"/>
        <v/>
      </c>
      <c r="AF53" s="168" t="str">
        <f t="shared" si="97"/>
        <v/>
      </c>
      <c r="AG53" s="168" t="str">
        <f t="shared" si="97"/>
        <v/>
      </c>
      <c r="AH53" s="133" t="str">
        <f>IF(COUNTBLANK(AH44:AH52)&lt;&gt;0,"",IF(SUM(AH44:AH52)=0,1,0))</f>
        <v/>
      </c>
      <c r="AI53" s="193" t="str">
        <f>IF(COUNTBLANK(D53:AG53)=30,"",AVERAGE(D53:AG53))</f>
        <v/>
      </c>
      <c r="AJ53" s="83"/>
    </row>
    <row r="54" spans="2:36" ht="18.75">
      <c r="B54" s="81"/>
      <c r="C54" s="157" t="s">
        <v>67</v>
      </c>
      <c r="D54" s="154"/>
      <c r="E54" s="106"/>
      <c r="F54" s="106"/>
      <c r="G54" s="106"/>
      <c r="H54" s="106"/>
      <c r="I54" s="106"/>
      <c r="J54" s="106"/>
      <c r="K54" s="92"/>
      <c r="L54" s="92"/>
      <c r="M54" s="92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  <c r="Z54" s="92"/>
      <c r="AA54" s="92"/>
      <c r="AB54" s="92"/>
      <c r="AC54" s="106"/>
      <c r="AD54" s="106"/>
      <c r="AE54" s="106"/>
      <c r="AF54" s="106"/>
      <c r="AG54" s="106"/>
      <c r="AH54" s="117"/>
      <c r="AI54" s="195"/>
      <c r="AJ54" s="83"/>
    </row>
    <row r="55" spans="2:36" ht="18.75">
      <c r="B55" s="81"/>
      <c r="C55" s="110" t="s">
        <v>68</v>
      </c>
      <c r="D55" s="151"/>
      <c r="E55" s="98"/>
      <c r="F55" s="98"/>
      <c r="G55" s="98"/>
      <c r="H55" s="98"/>
      <c r="I55" s="98"/>
      <c r="J55" s="98"/>
      <c r="K55" s="99"/>
      <c r="L55" s="99"/>
      <c r="M55" s="99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9"/>
      <c r="AA55" s="99"/>
      <c r="AB55" s="99"/>
      <c r="AC55" s="98"/>
      <c r="AD55" s="98"/>
      <c r="AE55" s="98"/>
      <c r="AF55" s="98"/>
      <c r="AG55" s="98"/>
      <c r="AH55" s="112"/>
      <c r="AI55" s="189"/>
      <c r="AJ55" s="83"/>
    </row>
    <row r="56" spans="2:36" ht="18.75">
      <c r="B56" s="81"/>
      <c r="C56" s="110" t="s">
        <v>69</v>
      </c>
      <c r="D56" s="151"/>
      <c r="E56" s="98"/>
      <c r="F56" s="98"/>
      <c r="G56" s="98"/>
      <c r="H56" s="98"/>
      <c r="I56" s="98"/>
      <c r="J56" s="98"/>
      <c r="K56" s="99"/>
      <c r="L56" s="99"/>
      <c r="M56" s="99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9"/>
      <c r="AA56" s="99"/>
      <c r="AB56" s="99"/>
      <c r="AC56" s="98"/>
      <c r="AD56" s="98"/>
      <c r="AE56" s="98"/>
      <c r="AF56" s="98"/>
      <c r="AG56" s="98"/>
      <c r="AH56" s="112"/>
      <c r="AI56" s="189"/>
      <c r="AJ56" s="83"/>
    </row>
    <row r="57" spans="2:36" ht="19.5" thickBot="1">
      <c r="B57" s="81"/>
      <c r="C57" s="162" t="s">
        <v>70</v>
      </c>
      <c r="D57" s="158"/>
      <c r="E57" s="122"/>
      <c r="F57" s="122"/>
      <c r="G57" s="122"/>
      <c r="H57" s="122"/>
      <c r="I57" s="122"/>
      <c r="J57" s="122"/>
      <c r="K57" s="123"/>
      <c r="L57" s="123"/>
      <c r="M57" s="123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3"/>
      <c r="AA57" s="123"/>
      <c r="AB57" s="123"/>
      <c r="AC57" s="122"/>
      <c r="AD57" s="122"/>
      <c r="AE57" s="122"/>
      <c r="AF57" s="122"/>
      <c r="AG57" s="122"/>
      <c r="AH57" s="186"/>
      <c r="AI57" s="190"/>
      <c r="AJ57" s="83"/>
    </row>
    <row r="58" spans="2:36" ht="167.25" customHeight="1" thickBot="1">
      <c r="B58" s="81"/>
      <c r="C58" s="95" t="s">
        <v>71</v>
      </c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176"/>
      <c r="AI58" s="177"/>
      <c r="AJ58" s="83"/>
    </row>
    <row r="59" spans="2:36" ht="16.5" thickBot="1">
      <c r="B59" s="357" t="s">
        <v>72</v>
      </c>
      <c r="C59" s="358"/>
      <c r="D59" s="358"/>
      <c r="E59" s="358"/>
      <c r="F59" s="358"/>
      <c r="G59" s="358"/>
      <c r="H59" s="358"/>
      <c r="I59" s="358"/>
      <c r="J59" s="358"/>
      <c r="K59" s="358"/>
      <c r="L59" s="358"/>
      <c r="M59" s="358"/>
      <c r="N59" s="358"/>
      <c r="O59" s="358"/>
      <c r="P59" s="358"/>
      <c r="Q59" s="358"/>
      <c r="R59" s="358"/>
      <c r="S59" s="358"/>
      <c r="T59" s="358"/>
      <c r="U59" s="358"/>
      <c r="V59" s="358"/>
      <c r="W59" s="358"/>
      <c r="X59" s="358"/>
      <c r="Y59" s="358"/>
      <c r="Z59" s="358"/>
      <c r="AA59" s="358"/>
      <c r="AB59" s="358"/>
      <c r="AC59" s="358"/>
      <c r="AD59" s="358"/>
      <c r="AE59" s="358"/>
      <c r="AF59" s="358"/>
      <c r="AG59" s="358"/>
      <c r="AH59" s="358"/>
      <c r="AI59" s="358"/>
      <c r="AJ59" s="359"/>
    </row>
  </sheetData>
  <sheetProtection algorithmName="SHA-512" hashValue="W7U5LImnGFjjhI+eFe71w3tGnRNsLrQf1WCk0GVITF6m1vvFSmTRhGI3hbWxdwjJJVE6I9WpbgxkCzEDlZRKOA==" saltValue="chz6GaL7lpTPd14RDhrTkQ==" spinCount="100000" sheet="1" formatCells="0" formatColumns="0" formatRows="0"/>
  <mergeCells count="10">
    <mergeCell ref="D11:AI11"/>
    <mergeCell ref="C30:C31"/>
    <mergeCell ref="D30:AI30"/>
    <mergeCell ref="B59:AJ59"/>
    <mergeCell ref="O8:U8"/>
    <mergeCell ref="O9:U9"/>
    <mergeCell ref="G8:N8"/>
    <mergeCell ref="V8:AB8"/>
    <mergeCell ref="G9:N9"/>
    <mergeCell ref="V9:AB9"/>
  </mergeCells>
  <conditionalFormatting sqref="D28:AG28">
    <cfRule type="cellIs" dxfId="178" priority="11" operator="equal">
      <formula>3</formula>
    </cfRule>
  </conditionalFormatting>
  <conditionalFormatting sqref="D28:AH28">
    <cfRule type="cellIs" dxfId="177" priority="15" operator="equal">
      <formula>2</formula>
    </cfRule>
    <cfRule type="cellIs" dxfId="176" priority="16" operator="equal">
      <formula>1</formula>
    </cfRule>
    <cfRule type="cellIs" dxfId="175" priority="17" operator="equal">
      <formula>0</formula>
    </cfRule>
  </conditionalFormatting>
  <conditionalFormatting sqref="D27:AI28">
    <cfRule type="containsBlanks" dxfId="174" priority="12" stopIfTrue="1">
      <formula>LEN(TRIM(D27))=0</formula>
    </cfRule>
  </conditionalFormatting>
  <conditionalFormatting sqref="E28 H28 R28 AB28">
    <cfRule type="cellIs" dxfId="173" priority="19" operator="equal">
      <formula>3</formula>
    </cfRule>
    <cfRule type="containsBlanks" dxfId="172" priority="23">
      <formula>LEN(TRIM(E28))=0</formula>
    </cfRule>
  </conditionalFormatting>
  <conditionalFormatting sqref="K28 U28 AE28">
    <cfRule type="containsBlanks" dxfId="171" priority="13">
      <formula>LEN(TRIM(K28))=0</formula>
    </cfRule>
    <cfRule type="cellIs" dxfId="170" priority="14" operator="equal">
      <formula>3</formula>
    </cfRule>
  </conditionalFormatting>
  <conditionalFormatting sqref="AH28">
    <cfRule type="cellIs" dxfId="169" priority="113" operator="equal">
      <formula>3</formula>
    </cfRule>
  </conditionalFormatting>
  <conditionalFormatting sqref="AI13:AI17">
    <cfRule type="containsBlanks" dxfId="168" priority="7" stopIfTrue="1">
      <formula>LEN(TRIM(AI13))=0</formula>
    </cfRule>
  </conditionalFormatting>
  <conditionalFormatting sqref="AI16:AI17">
    <cfRule type="cellIs" dxfId="167" priority="8" operator="equal">
      <formula>2</formula>
    </cfRule>
    <cfRule type="cellIs" dxfId="166" priority="9" operator="equal">
      <formula>1</formula>
    </cfRule>
    <cfRule type="cellIs" dxfId="165" priority="10" operator="equal">
      <formula>0</formula>
    </cfRule>
  </conditionalFormatting>
  <conditionalFormatting sqref="AI17">
    <cfRule type="cellIs" dxfId="164" priority="6" operator="equal">
      <formula>3</formula>
    </cfRule>
  </conditionalFormatting>
  <conditionalFormatting sqref="AI18:AI23 AI16">
    <cfRule type="cellIs" dxfId="163" priority="143" operator="equal">
      <formula>3</formula>
    </cfRule>
  </conditionalFormatting>
  <conditionalFormatting sqref="AI18:AI26">
    <cfRule type="containsBlanks" dxfId="162" priority="102" stopIfTrue="1">
      <formula>LEN(TRIM(AI18))=0</formula>
    </cfRule>
    <cfRule type="cellIs" dxfId="161" priority="103" operator="equal">
      <formula>2</formula>
    </cfRule>
    <cfRule type="cellIs" dxfId="160" priority="104" operator="equal">
      <formula>1</formula>
    </cfRule>
    <cfRule type="cellIs" dxfId="159" priority="105" operator="equal">
      <formula>0</formula>
    </cfRule>
  </conditionalFormatting>
  <conditionalFormatting sqref="AI24:AI26">
    <cfRule type="cellIs" dxfId="158" priority="101" operator="equal">
      <formula>3</formula>
    </cfRule>
  </conditionalFormatting>
  <conditionalFormatting sqref="AI32 AI34:AI57">
    <cfRule type="containsBlanks" dxfId="157" priority="27" stopIfTrue="1">
      <formula>LEN(TRIM(AI32))=0</formula>
    </cfRule>
  </conditionalFormatting>
  <conditionalFormatting sqref="AI32">
    <cfRule type="cellIs" dxfId="156" priority="32" operator="between">
      <formula>0</formula>
      <formula>0.25</formula>
    </cfRule>
    <cfRule type="cellIs" dxfId="155" priority="33" operator="between">
      <formula>0.25</formula>
      <formula>0.5</formula>
    </cfRule>
  </conditionalFormatting>
  <conditionalFormatting sqref="AI33">
    <cfRule type="cellIs" dxfId="154" priority="1" operator="equal">
      <formula>3</formula>
    </cfRule>
    <cfRule type="containsBlanks" dxfId="153" priority="2" stopIfTrue="1">
      <formula>LEN(TRIM(AI33))=0</formula>
    </cfRule>
    <cfRule type="cellIs" dxfId="152" priority="3" operator="equal">
      <formula>2</formula>
    </cfRule>
    <cfRule type="cellIs" dxfId="151" priority="4" operator="equal">
      <formula>1</formula>
    </cfRule>
    <cfRule type="cellIs" dxfId="150" priority="5" operator="equal">
      <formula>0</formula>
    </cfRule>
  </conditionalFormatting>
  <conditionalFormatting sqref="AI34:AI42">
    <cfRule type="cellIs" dxfId="149" priority="28" operator="between">
      <formula>0</formula>
      <formula>0.25</formula>
    </cfRule>
    <cfRule type="cellIs" dxfId="148" priority="29" operator="between">
      <formula>0.25</formula>
      <formula>0.5</formula>
    </cfRule>
  </conditionalFormatting>
  <conditionalFormatting sqref="AI41">
    <cfRule type="cellIs" dxfId="147" priority="30" operator="between">
      <formula>0.5</formula>
      <formula>0.75</formula>
    </cfRule>
    <cfRule type="cellIs" dxfId="146" priority="31" operator="between">
      <formula>0.75</formula>
      <formula>1</formula>
    </cfRule>
  </conditionalFormatting>
  <dataValidations count="4">
    <dataValidation type="decimal" errorStyle="warning" allowBlank="1" showErrorMessage="1" errorTitle="Uforventet lengde" error="Lengde er utenfor forventet lengdeintervall. Sjekk at lengde er riktig og oppgitt i cm. " sqref="D14:AG15" xr:uid="{95BED0B6-6067-4C47-8FF1-E7988BF49CBA}">
      <formula1>5</formula1>
      <formula2>30</formula2>
    </dataValidation>
    <dataValidation type="decimal" errorStyle="warning" allowBlank="1" showErrorMessage="1" errorTitle="Uforventet vekt" error="Vekten er utenfor forventet vektintervall. Sjekk at vekt er riktig og oppgitt i g. " sqref="D13:AG13" xr:uid="{52884264-8329-43D7-B608-BE51D26FE91C}">
      <formula1>10</formula1>
      <formula2>1000</formula2>
    </dataValidation>
    <dataValidation type="whole" allowBlank="1" showInputMessage="1" showErrorMessage="1" errorTitle="Feil i inntastingen" error="Scoren er utenfor intervallet (1-2). Skriv 1 for hannkjønn og 2 for hunnkjønn." sqref="D43:AG43" xr:uid="{E5578CA3-1D67-4AE9-BB58-176EF95110AC}">
      <formula1>1</formula1>
      <formula2>2</formula2>
    </dataValidation>
    <dataValidation type="whole" allowBlank="1" showErrorMessage="1" errorTitle="Feil i inntasting" error="Leverfargen er utenfor intervallet (1-6) " sqref="D32:AG32" xr:uid="{263E9F4E-4F6D-442E-A5CB-0AD55901DEF7}">
      <formula1>1</formula1>
      <formula2>6</formula2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DropDown="1" showErrorMessage="1" errorTitle="Feil i inntasting" error="Scoren er utenfor intervallet (0-3)" xr:uid="{6713738D-3A0D-4468-863E-132161382B1F}">
          <x14:formula1>
            <xm:f>Velferdsmodellen!$A$60:$A$64</xm:f>
          </x14:formula1>
          <xm:sqref>D18:AG26</xm:sqref>
        </x14:dataValidation>
        <x14:dataValidation type="list" allowBlank="1" showDropDown="1" showErrorMessage="1" errorTitle="Feil i inntasting" error="Scoren er utenfor intervallet (0-1)" xr:uid="{6193CA5D-44EA-4069-9784-DF23C7BF284D}">
          <x14:formula1>
            <xm:f>Velferdsmodellen!$A$60:$A$62</xm:f>
          </x14:formula1>
          <xm:sqref>D34:AG42</xm:sqref>
        </x14:dataValidation>
        <x14:dataValidation type="list" allowBlank="1" showDropDown="1" showErrorMessage="1" errorTitle="Feil i inntasting" error="Scoren er utenfor intervallet (0-1)_x000a_" xr:uid="{7479E0FF-A46D-4A3E-8403-19B8A35CDEA1}">
          <x14:formula1>
            <xm:f>Velferdsmodellen!$A$60:$A$62</xm:f>
          </x14:formula1>
          <xm:sqref>D44:AG49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BBCA2-BA28-4F7A-8972-A97889F2F76A}">
  <dimension ref="B1:AJ59"/>
  <sheetViews>
    <sheetView zoomScale="80" zoomScaleNormal="80" workbookViewId="0">
      <pane xSplit="3" ySplit="12" topLeftCell="D13" activePane="bottomRight" state="frozen"/>
      <selection pane="bottomRight" activeCell="D50" sqref="D50"/>
      <selection pane="bottomLeft" activeCell="D50" sqref="D50"/>
      <selection pane="topRight" activeCell="D50" sqref="D50"/>
    </sheetView>
  </sheetViews>
  <sheetFormatPr defaultColWidth="12.42578125" defaultRowHeight="15.75"/>
  <cols>
    <col min="1" max="1" width="5.140625" style="58" customWidth="1"/>
    <col min="2" max="2" width="2.42578125" style="58" customWidth="1"/>
    <col min="3" max="3" width="36" style="58" customWidth="1"/>
    <col min="4" max="33" width="6.7109375" style="58" customWidth="1"/>
    <col min="34" max="34" width="8" style="58" hidden="1" customWidth="1"/>
    <col min="35" max="35" width="22.7109375" style="58" customWidth="1"/>
    <col min="36" max="36" width="1.7109375" style="58" customWidth="1"/>
    <col min="37" max="37" width="7" style="58" customWidth="1"/>
    <col min="38" max="40" width="12.42578125" style="58"/>
    <col min="41" max="41" width="26.7109375" style="58" customWidth="1"/>
    <col min="42" max="16384" width="12.42578125" style="58"/>
  </cols>
  <sheetData>
    <row r="1" spans="2:36" ht="16.5" thickBot="1"/>
    <row r="2" spans="2:36">
      <c r="B2" s="73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74"/>
    </row>
    <row r="3" spans="2:36">
      <c r="B3" s="81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  <c r="P3" s="197"/>
      <c r="Q3" s="197"/>
      <c r="R3" s="197"/>
      <c r="S3" s="197"/>
      <c r="T3" s="197"/>
      <c r="U3" s="197"/>
      <c r="V3" s="197"/>
      <c r="W3" s="197"/>
      <c r="X3" s="197"/>
      <c r="Y3" s="197"/>
      <c r="Z3" s="197"/>
      <c r="AA3" s="197"/>
      <c r="AB3" s="197"/>
      <c r="AC3" s="197"/>
      <c r="AD3" s="197"/>
      <c r="AE3" s="197"/>
      <c r="AF3" s="197"/>
      <c r="AG3" s="197"/>
      <c r="AH3" s="197"/>
      <c r="AI3" s="197"/>
      <c r="AJ3" s="83"/>
    </row>
    <row r="4" spans="2:36">
      <c r="B4" s="81"/>
      <c r="C4" s="197"/>
      <c r="D4" s="197"/>
      <c r="E4" s="197"/>
      <c r="F4" s="197"/>
      <c r="G4" s="197"/>
      <c r="H4" s="197"/>
      <c r="I4" s="197"/>
      <c r="J4" s="197"/>
      <c r="K4" s="197"/>
      <c r="L4" s="197"/>
      <c r="M4" s="197"/>
      <c r="N4" s="197"/>
      <c r="O4" s="197"/>
      <c r="P4" s="197"/>
      <c r="Q4" s="197"/>
      <c r="R4" s="197"/>
      <c r="S4" s="197"/>
      <c r="T4" s="197"/>
      <c r="U4" s="197"/>
      <c r="V4" s="197"/>
      <c r="W4" s="197"/>
      <c r="X4" s="197"/>
      <c r="Y4" s="197"/>
      <c r="Z4" s="197"/>
      <c r="AA4" s="197"/>
      <c r="AB4" s="197"/>
      <c r="AC4" s="197"/>
      <c r="AD4" s="197"/>
      <c r="AE4" s="197"/>
      <c r="AF4" s="197"/>
      <c r="AG4" s="197"/>
      <c r="AH4" s="197"/>
      <c r="AI4" s="197"/>
      <c r="AJ4" s="83"/>
    </row>
    <row r="5" spans="2:36">
      <c r="B5" s="81"/>
      <c r="C5" s="197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197"/>
      <c r="Z5" s="197"/>
      <c r="AA5" s="197"/>
      <c r="AB5" s="197"/>
      <c r="AC5" s="197"/>
      <c r="AD5" s="197"/>
      <c r="AE5" s="197"/>
      <c r="AF5" s="197"/>
      <c r="AG5" s="197"/>
      <c r="AH5" s="197"/>
      <c r="AI5" s="197"/>
      <c r="AJ5" s="83"/>
    </row>
    <row r="6" spans="2:36">
      <c r="B6" s="81"/>
      <c r="C6" s="197"/>
      <c r="D6" s="197"/>
      <c r="E6" s="197"/>
      <c r="F6" s="197"/>
      <c r="G6" s="197"/>
      <c r="H6" s="197"/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7"/>
      <c r="AF6" s="197"/>
      <c r="AG6" s="197"/>
      <c r="AH6" s="197"/>
      <c r="AI6" s="197"/>
      <c r="AJ6" s="83"/>
    </row>
    <row r="7" spans="2:36" ht="16.5" thickBot="1">
      <c r="B7" s="81"/>
      <c r="C7" s="197"/>
      <c r="D7" s="197"/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97"/>
      <c r="AA7" s="197"/>
      <c r="AB7" s="197"/>
      <c r="AC7" s="197"/>
      <c r="AD7" s="197"/>
      <c r="AE7" s="197"/>
      <c r="AF7" s="197"/>
      <c r="AG7" s="197"/>
      <c r="AH7" s="197"/>
      <c r="AI7" s="197"/>
      <c r="AJ7" s="83"/>
    </row>
    <row r="8" spans="2:36" s="77" customFormat="1">
      <c r="B8" s="75"/>
      <c r="C8" s="197"/>
      <c r="D8" s="197"/>
      <c r="E8" s="197"/>
      <c r="F8" s="197"/>
      <c r="G8" s="360" t="s">
        <v>22</v>
      </c>
      <c r="H8" s="361"/>
      <c r="I8" s="361"/>
      <c r="J8" s="361"/>
      <c r="K8" s="361"/>
      <c r="L8" s="361"/>
      <c r="M8" s="361"/>
      <c r="N8" s="362"/>
      <c r="O8" s="360" t="s">
        <v>23</v>
      </c>
      <c r="P8" s="361"/>
      <c r="Q8" s="361"/>
      <c r="R8" s="361"/>
      <c r="S8" s="361"/>
      <c r="T8" s="361"/>
      <c r="U8" s="362"/>
      <c r="V8" s="360" t="s">
        <v>24</v>
      </c>
      <c r="W8" s="361"/>
      <c r="X8" s="361"/>
      <c r="Y8" s="361"/>
      <c r="Z8" s="361"/>
      <c r="AA8" s="361"/>
      <c r="AB8" s="362"/>
      <c r="AC8" s="197"/>
      <c r="AD8" s="197"/>
      <c r="AE8" s="197"/>
      <c r="AF8" s="197"/>
      <c r="AG8" s="197"/>
      <c r="AH8" s="197"/>
      <c r="AI8" s="197"/>
      <c r="AJ8" s="83"/>
    </row>
    <row r="9" spans="2:36" s="80" customFormat="1" ht="19.5" thickBot="1">
      <c r="B9" s="78"/>
      <c r="C9" s="197"/>
      <c r="D9" s="197"/>
      <c r="E9" s="197"/>
      <c r="F9" s="197"/>
      <c r="G9" s="363"/>
      <c r="H9" s="364"/>
      <c r="I9" s="364"/>
      <c r="J9" s="364"/>
      <c r="K9" s="364"/>
      <c r="L9" s="364"/>
      <c r="M9" s="364"/>
      <c r="N9" s="365"/>
      <c r="O9" s="363">
        <v>12</v>
      </c>
      <c r="P9" s="364"/>
      <c r="Q9" s="364"/>
      <c r="R9" s="364"/>
      <c r="S9" s="364"/>
      <c r="T9" s="364"/>
      <c r="U9" s="365"/>
      <c r="V9" s="366"/>
      <c r="W9" s="367"/>
      <c r="X9" s="367"/>
      <c r="Y9" s="367"/>
      <c r="Z9" s="367"/>
      <c r="AA9" s="367"/>
      <c r="AB9" s="368"/>
      <c r="AC9" s="197"/>
      <c r="AD9" s="197"/>
      <c r="AE9" s="197"/>
      <c r="AF9" s="197"/>
      <c r="AG9" s="197"/>
      <c r="AH9" s="197"/>
      <c r="AI9" s="197"/>
      <c r="AJ9" s="83"/>
    </row>
    <row r="10" spans="2:36" ht="16.5" thickBot="1">
      <c r="B10" s="81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3"/>
    </row>
    <row r="11" spans="2:36" ht="21.75" thickBot="1">
      <c r="B11" s="81"/>
      <c r="C11" s="84"/>
      <c r="D11" s="350" t="s">
        <v>25</v>
      </c>
      <c r="E11" s="350"/>
      <c r="F11" s="350"/>
      <c r="G11" s="350"/>
      <c r="H11" s="350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0"/>
      <c r="Y11" s="350"/>
      <c r="Z11" s="350"/>
      <c r="AA11" s="350"/>
      <c r="AB11" s="350"/>
      <c r="AC11" s="350"/>
      <c r="AD11" s="350"/>
      <c r="AE11" s="350"/>
      <c r="AF11" s="350"/>
      <c r="AG11" s="350"/>
      <c r="AH11" s="350"/>
      <c r="AI11" s="350"/>
      <c r="AJ11" s="83"/>
    </row>
    <row r="12" spans="2:36" ht="21">
      <c r="B12" s="81"/>
      <c r="C12" s="166"/>
      <c r="D12" s="147">
        <v>1</v>
      </c>
      <c r="E12" s="87">
        <v>2</v>
      </c>
      <c r="F12" s="87">
        <v>3</v>
      </c>
      <c r="G12" s="87">
        <v>4</v>
      </c>
      <c r="H12" s="87">
        <v>5</v>
      </c>
      <c r="I12" s="87">
        <v>6</v>
      </c>
      <c r="J12" s="87">
        <v>7</v>
      </c>
      <c r="K12" s="87">
        <v>8</v>
      </c>
      <c r="L12" s="87">
        <v>9</v>
      </c>
      <c r="M12" s="87">
        <v>10</v>
      </c>
      <c r="N12" s="87">
        <v>11</v>
      </c>
      <c r="O12" s="87">
        <v>12</v>
      </c>
      <c r="P12" s="87">
        <v>13</v>
      </c>
      <c r="Q12" s="87">
        <v>14</v>
      </c>
      <c r="R12" s="88">
        <v>15</v>
      </c>
      <c r="S12" s="87">
        <v>16</v>
      </c>
      <c r="T12" s="87">
        <v>17</v>
      </c>
      <c r="U12" s="87">
        <v>18</v>
      </c>
      <c r="V12" s="87">
        <v>19</v>
      </c>
      <c r="W12" s="87">
        <v>20</v>
      </c>
      <c r="X12" s="87">
        <v>21</v>
      </c>
      <c r="Y12" s="87">
        <v>22</v>
      </c>
      <c r="Z12" s="87">
        <v>23</v>
      </c>
      <c r="AA12" s="87">
        <v>24</v>
      </c>
      <c r="AB12" s="87">
        <v>25</v>
      </c>
      <c r="AC12" s="87">
        <v>26</v>
      </c>
      <c r="AD12" s="87">
        <v>27</v>
      </c>
      <c r="AE12" s="87">
        <v>28</v>
      </c>
      <c r="AF12" s="87">
        <v>29</v>
      </c>
      <c r="AG12" s="237">
        <v>30</v>
      </c>
      <c r="AH12" s="239" t="s">
        <v>26</v>
      </c>
      <c r="AI12" s="90" t="s">
        <v>27</v>
      </c>
      <c r="AJ12" s="83"/>
    </row>
    <row r="13" spans="2:36">
      <c r="B13" s="81"/>
      <c r="C13" s="110" t="s">
        <v>28</v>
      </c>
      <c r="D13" s="148"/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60">
        <f t="shared" ref="AH13:AH26" si="0">30-COUNTBLANK(D13:AG13)</f>
        <v>0</v>
      </c>
      <c r="AI13" s="180"/>
      <c r="AJ13" s="83"/>
    </row>
    <row r="14" spans="2:36">
      <c r="B14" s="81"/>
      <c r="C14" s="110" t="s">
        <v>29</v>
      </c>
      <c r="D14" s="148"/>
      <c r="E14" s="143"/>
      <c r="F14" s="143"/>
      <c r="G14" s="143"/>
      <c r="H14" s="143"/>
      <c r="I14" s="143"/>
      <c r="J14" s="143"/>
      <c r="K14" s="143"/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61">
        <f t="shared" si="0"/>
        <v>0</v>
      </c>
      <c r="AI14" s="180"/>
      <c r="AJ14" s="83"/>
    </row>
    <row r="15" spans="2:36" ht="16.5" thickBot="1">
      <c r="B15" s="81"/>
      <c r="C15" s="156" t="s">
        <v>30</v>
      </c>
      <c r="D15" s="230"/>
      <c r="E15" s="231"/>
      <c r="F15" s="231"/>
      <c r="G15" s="231"/>
      <c r="H15" s="231"/>
      <c r="I15" s="231"/>
      <c r="J15" s="231"/>
      <c r="K15" s="231"/>
      <c r="L15" s="231"/>
      <c r="M15" s="231"/>
      <c r="N15" s="231"/>
      <c r="O15" s="231"/>
      <c r="P15" s="231"/>
      <c r="Q15" s="231"/>
      <c r="R15" s="231"/>
      <c r="S15" s="231"/>
      <c r="T15" s="231"/>
      <c r="U15" s="231"/>
      <c r="V15" s="231"/>
      <c r="W15" s="231"/>
      <c r="X15" s="231"/>
      <c r="Y15" s="231"/>
      <c r="Z15" s="231"/>
      <c r="AA15" s="231"/>
      <c r="AB15" s="231"/>
      <c r="AC15" s="231"/>
      <c r="AD15" s="231"/>
      <c r="AE15" s="231"/>
      <c r="AF15" s="231"/>
      <c r="AG15" s="232"/>
      <c r="AH15" s="150"/>
      <c r="AI15" s="234"/>
      <c r="AJ15" s="83"/>
    </row>
    <row r="16" spans="2:36" ht="16.5" thickBot="1">
      <c r="B16" s="81"/>
      <c r="C16" s="216" t="s">
        <v>31</v>
      </c>
      <c r="D16" s="222" t="str" cm="1">
        <f t="array" ref="D16">+IF(COUNTBLANK(D13:D14)&gt;0,"",_xlfn.IFS((10^(3.516)*D13/(10*D14)^(2.559))&gt;=1,0,(10^(3.516)*D13/(10*D14)^(2.559))&gt;=0.9,1,(10^(3.516)*D13/(10*D14)^(2.559))&gt;=0.75,2,(10^(3.516)*D13/(10*D14)^(2.559))&lt;0.75,3))</f>
        <v/>
      </c>
      <c r="E16" s="217" t="str" cm="1">
        <f t="array" ref="E16">+IF(COUNTBLANK(E13:E14)&gt;0,"",_xlfn.IFS((10^(3.516)*E13/(10*E14)^(2.559))&gt;=1,0,(10^(3.516)*E13/(10*E14)^(2.559))&gt;=0.9,1,(10^(3.516)*E13/(10*E14)^(2.559))&gt;=0.75,2,(10^(3.516)*E13/(10*E14)^(2.559))&lt;0.75,3))</f>
        <v/>
      </c>
      <c r="F16" s="217" t="str" cm="1">
        <f t="array" ref="F16">+IF(COUNTBLANK(F13:F14)&gt;0,"",_xlfn.IFS((10^(3.516)*F13/(10*F14)^(2.559))&gt;=1,0,(10^(3.516)*F13/(10*F14)^(2.559))&gt;=0.9,1,(10^(3.516)*F13/(10*F14)^(2.559))&gt;=0.75,2,(10^(3.516)*F13/(10*F14)^(2.559))&lt;0.75,3))</f>
        <v/>
      </c>
      <c r="G16" s="217" t="str" cm="1">
        <f t="array" ref="G16">+IF(COUNTBLANK(G13:G14)&gt;0,"",_xlfn.IFS((10^(3.516)*G13/(10*G14)^(2.559))&gt;=1,0,(10^(3.516)*G13/(10*G14)^(2.559))&gt;=0.9,1,(10^(3.516)*G13/(10*G14)^(2.559))&gt;=0.75,2,(10^(3.516)*G13/(10*G14)^(2.559))&lt;0.75,3))</f>
        <v/>
      </c>
      <c r="H16" s="217" t="str" cm="1">
        <f t="array" ref="H16">+IF(COUNTBLANK(H13:H14)&gt;0,"",_xlfn.IFS((10^(3.516)*H13/(10*H14)^(2.559))&gt;=1,0,(10^(3.516)*H13/(10*H14)^(2.559))&gt;=0.9,1,(10^(3.516)*H13/(10*H14)^(2.559))&gt;=0.75,2,(10^(3.516)*H13/(10*H14)^(2.559))&lt;0.75,3))</f>
        <v/>
      </c>
      <c r="I16" s="217" t="str" cm="1">
        <f t="array" ref="I16">+IF(COUNTBLANK(I13:I14)&gt;0,"",_xlfn.IFS((10^(3.516)*I13/(10*I14)^(2.559))&gt;=1,0,(10^(3.516)*I13/(10*I14)^(2.559))&gt;=0.9,1,(10^(3.516)*I13/(10*I14)^(2.559))&gt;=0.75,2,(10^(3.516)*I13/(10*I14)^(2.559))&lt;0.75,3))</f>
        <v/>
      </c>
      <c r="J16" s="217" t="str" cm="1">
        <f t="array" ref="J16">+IF(COUNTBLANK(J13:J14)&gt;0,"",_xlfn.IFS((10^(3.516)*J13/(10*J14)^(2.559))&gt;=1,0,(10^(3.516)*J13/(10*J14)^(2.559))&gt;=0.9,1,(10^(3.516)*J13/(10*J14)^(2.559))&gt;=0.75,2,(10^(3.516)*J13/(10*J14)^(2.559))&lt;0.75,3))</f>
        <v/>
      </c>
      <c r="K16" s="217" t="str" cm="1">
        <f t="array" ref="K16">+IF(COUNTBLANK(K13:K14)&gt;0,"",_xlfn.IFS((10^(3.516)*K13/(10*K14)^(2.559))&gt;=1,0,(10^(3.516)*K13/(10*K14)^(2.559))&gt;=0.9,1,(10^(3.516)*K13/(10*K14)^(2.559))&gt;=0.75,2,(10^(3.516)*K13/(10*K14)^(2.559))&lt;0.75,3))</f>
        <v/>
      </c>
      <c r="L16" s="217" t="str" cm="1">
        <f t="array" ref="L16">+IF(COUNTBLANK(L13:L14)&gt;0,"",_xlfn.IFS((10^(3.516)*L13/(10*L14)^(2.559))&gt;=1,0,(10^(3.516)*L13/(10*L14)^(2.559))&gt;=0.9,1,(10^(3.516)*L13/(10*L14)^(2.559))&gt;=0.75,2,(10^(3.516)*L13/(10*L14)^(2.559))&lt;0.75,3))</f>
        <v/>
      </c>
      <c r="M16" s="217" t="str" cm="1">
        <f t="array" ref="M16">+IF(COUNTBLANK(M13:M14)&gt;0,"",_xlfn.IFS((10^(3.516)*M13/(10*M14)^(2.559))&gt;=1,0,(10^(3.516)*M13/(10*M14)^(2.559))&gt;=0.9,1,(10^(3.516)*M13/(10*M14)^(2.559))&gt;=0.75,2,(10^(3.516)*M13/(10*M14)^(2.559))&lt;0.75,3))</f>
        <v/>
      </c>
      <c r="N16" s="217" t="str" cm="1">
        <f t="array" ref="N16">+IF(COUNTBLANK(N13:N14)&gt;0,"",_xlfn.IFS((10^(3.516)*N13/(10*N14)^(2.559))&gt;=1,0,(10^(3.516)*N13/(10*N14)^(2.559))&gt;=0.9,1,(10^(3.516)*N13/(10*N14)^(2.559))&gt;=0.75,2,(10^(3.516)*N13/(10*N14)^(2.559))&lt;0.75,3))</f>
        <v/>
      </c>
      <c r="O16" s="217" t="str" cm="1">
        <f t="array" ref="O16">+IF(COUNTBLANK(O13:O14)&gt;0,"",_xlfn.IFS((10^(3.516)*O13/(10*O14)^(2.559))&gt;=1,0,(10^(3.516)*O13/(10*O14)^(2.559))&gt;=0.9,1,(10^(3.516)*O13/(10*O14)^(2.559))&gt;=0.75,2,(10^(3.516)*O13/(10*O14)^(2.559))&lt;0.75,3))</f>
        <v/>
      </c>
      <c r="P16" s="217" t="str" cm="1">
        <f t="array" ref="P16">+IF(COUNTBLANK(P13:P14)&gt;0,"",_xlfn.IFS((10^(3.516)*P13/(10*P14)^(2.559))&gt;=1,0,(10^(3.516)*P13/(10*P14)^(2.559))&gt;=0.9,1,(10^(3.516)*P13/(10*P14)^(2.559))&gt;=0.75,2,(10^(3.516)*P13/(10*P14)^(2.559))&lt;0.75,3))</f>
        <v/>
      </c>
      <c r="Q16" s="217" t="str" cm="1">
        <f t="array" ref="Q16">+IF(COUNTBLANK(Q13:Q14)&gt;0,"",_xlfn.IFS((10^(3.516)*Q13/(10*Q14)^(2.559))&gt;=1,0,(10^(3.516)*Q13/(10*Q14)^(2.559))&gt;=0.9,1,(10^(3.516)*Q13/(10*Q14)^(2.559))&gt;=0.75,2,(10^(3.516)*Q13/(10*Q14)^(2.559))&lt;0.75,3))</f>
        <v/>
      </c>
      <c r="R16" s="217" t="str" cm="1">
        <f t="array" ref="R16">+IF(COUNTBLANK(R13:R14)&gt;0,"",_xlfn.IFS((10^(3.516)*R13/(10*R14)^(2.559))&gt;=1,0,(10^(3.516)*R13/(10*R14)^(2.559))&gt;=0.9,1,(10^(3.516)*R13/(10*R14)^(2.559))&gt;=0.75,2,(10^(3.516)*R13/(10*R14)^(2.559))&lt;0.75,3))</f>
        <v/>
      </c>
      <c r="S16" s="217" t="str" cm="1">
        <f t="array" ref="S16">+IF(COUNTBLANK(S13:S14)&gt;0,"",_xlfn.IFS((10^(3.516)*S13/(10*S14)^(2.559))&gt;=1,0,(10^(3.516)*S13/(10*S14)^(2.559))&gt;=0.9,1,(10^(3.516)*S13/(10*S14)^(2.559))&gt;=0.75,2,(10^(3.516)*S13/(10*S14)^(2.559))&lt;0.75,3))</f>
        <v/>
      </c>
      <c r="T16" s="217" t="str" cm="1">
        <f t="array" ref="T16">+IF(COUNTBLANK(T13:T14)&gt;0,"",_xlfn.IFS((10^(3.516)*T13/(10*T14)^(2.559))&gt;=1,0,(10^(3.516)*T13/(10*T14)^(2.559))&gt;=0.9,1,(10^(3.516)*T13/(10*T14)^(2.559))&gt;=0.75,2,(10^(3.516)*T13/(10*T14)^(2.559))&lt;0.75,3))</f>
        <v/>
      </c>
      <c r="U16" s="217" t="str" cm="1">
        <f t="array" ref="U16">+IF(COUNTBLANK(U13:U14)&gt;0,"",_xlfn.IFS((10^(3.516)*U13/(10*U14)^(2.559))&gt;=1,0,(10^(3.516)*U13/(10*U14)^(2.559))&gt;=0.9,1,(10^(3.516)*U13/(10*U14)^(2.559))&gt;=0.75,2,(10^(3.516)*U13/(10*U14)^(2.559))&lt;0.75,3))</f>
        <v/>
      </c>
      <c r="V16" s="217" t="str" cm="1">
        <f t="array" ref="V16">+IF(COUNTBLANK(V13:V14)&gt;0,"",_xlfn.IFS((10^(3.516)*V13/(10*V14)^(2.559))&gt;=1,0,(10^(3.516)*V13/(10*V14)^(2.559))&gt;=0.9,1,(10^(3.516)*V13/(10*V14)^(2.559))&gt;=0.75,2,(10^(3.516)*V13/(10*V14)^(2.559))&lt;0.75,3))</f>
        <v/>
      </c>
      <c r="W16" s="217" t="str" cm="1">
        <f t="array" ref="W16">+IF(COUNTBLANK(W13:W14)&gt;0,"",_xlfn.IFS((10^(3.516)*W13/(10*W14)^(2.559))&gt;=1,0,(10^(3.516)*W13/(10*W14)^(2.559))&gt;=0.9,1,(10^(3.516)*W13/(10*W14)^(2.559))&gt;=0.75,2,(10^(3.516)*W13/(10*W14)^(2.559))&lt;0.75,3))</f>
        <v/>
      </c>
      <c r="X16" s="217" t="str" cm="1">
        <f t="array" ref="X16">+IF(COUNTBLANK(X13:X14)&gt;0,"",_xlfn.IFS((10^(3.516)*X13/(10*X14)^(2.559))&gt;=1,0,(10^(3.516)*X13/(10*X14)^(2.559))&gt;=0.9,1,(10^(3.516)*X13/(10*X14)^(2.559))&gt;=0.75,2,(10^(3.516)*X13/(10*X14)^(2.559))&lt;0.75,3))</f>
        <v/>
      </c>
      <c r="Y16" s="217" t="str" cm="1">
        <f t="array" ref="Y16">+IF(COUNTBLANK(Y13:Y14)&gt;0,"",_xlfn.IFS((10^(3.516)*Y13/(10*Y14)^(2.559))&gt;=1,0,(10^(3.516)*Y13/(10*Y14)^(2.559))&gt;=0.9,1,(10^(3.516)*Y13/(10*Y14)^(2.559))&gt;=0.75,2,(10^(3.516)*Y13/(10*Y14)^(2.559))&lt;0.75,3))</f>
        <v/>
      </c>
      <c r="Z16" s="217" t="str" cm="1">
        <f t="array" ref="Z16">+IF(COUNTBLANK(Z13:Z14)&gt;0,"",_xlfn.IFS((10^(3.516)*Z13/(10*Z14)^(2.559))&gt;=1,0,(10^(3.516)*Z13/(10*Z14)^(2.559))&gt;=0.9,1,(10^(3.516)*Z13/(10*Z14)^(2.559))&gt;=0.75,2,(10^(3.516)*Z13/(10*Z14)^(2.559))&lt;0.75,3))</f>
        <v/>
      </c>
      <c r="AA16" s="217" t="str" cm="1">
        <f t="array" ref="AA16">+IF(COUNTBLANK(AA13:AA14)&gt;0,"",_xlfn.IFS((10^(3.516)*AA13/(10*AA14)^(2.559))&gt;=1,0,(10^(3.516)*AA13/(10*AA14)^(2.559))&gt;=0.9,1,(10^(3.516)*AA13/(10*AA14)^(2.559))&gt;=0.75,2,(10^(3.516)*AA13/(10*AA14)^(2.559))&lt;0.75,3))</f>
        <v/>
      </c>
      <c r="AB16" s="217" t="str" cm="1">
        <f t="array" ref="AB16">+IF(COUNTBLANK(AB13:AB14)&gt;0,"",_xlfn.IFS((10^(3.516)*AB13/(10*AB14)^(2.559))&gt;=1,0,(10^(3.516)*AB13/(10*AB14)^(2.559))&gt;=0.9,1,(10^(3.516)*AB13/(10*AB14)^(2.559))&gt;=0.75,2,(10^(3.516)*AB13/(10*AB14)^(2.559))&lt;0.75,3))</f>
        <v/>
      </c>
      <c r="AC16" s="217" t="str" cm="1">
        <f t="array" ref="AC16">+IF(COUNTBLANK(AC13:AC14)&gt;0,"",_xlfn.IFS((10^(3.516)*AC13/(10*AC14)^(2.559))&gt;=1,0,(10^(3.516)*AC13/(10*AC14)^(2.559))&gt;=0.9,1,(10^(3.516)*AC13/(10*AC14)^(2.559))&gt;=0.75,2,(10^(3.516)*AC13/(10*AC14)^(2.559))&lt;0.75,3))</f>
        <v/>
      </c>
      <c r="AD16" s="217" t="str" cm="1">
        <f t="array" ref="AD16">+IF(COUNTBLANK(AD13:AD14)&gt;0,"",_xlfn.IFS((10^(3.516)*AD13/(10*AD14)^(2.559))&gt;=1,0,(10^(3.516)*AD13/(10*AD14)^(2.559))&gt;=0.9,1,(10^(3.516)*AD13/(10*AD14)^(2.559))&gt;=0.75,2,(10^(3.516)*AD13/(10*AD14)^(2.559))&lt;0.75,3))</f>
        <v/>
      </c>
      <c r="AE16" s="217" t="str" cm="1">
        <f t="array" ref="AE16">+IF(COUNTBLANK(AE13:AE14)&gt;0,"",_xlfn.IFS((10^(3.516)*AE13/(10*AE14)^(2.559))&gt;=1,0,(10^(3.516)*AE13/(10*AE14)^(2.559))&gt;=0.9,1,(10^(3.516)*AE13/(10*AE14)^(2.559))&gt;=0.75,2,(10^(3.516)*AE13/(10*AE14)^(2.559))&lt;0.75,3))</f>
        <v/>
      </c>
      <c r="AF16" s="217" t="str" cm="1">
        <f t="array" ref="AF16">+IF(COUNTBLANK(AF13:AF14)&gt;0,"",_xlfn.IFS((10^(3.516)*AF13/(10*AF14)^(2.559))&gt;=1,0,(10^(3.516)*AF13/(10*AF14)^(2.559))&gt;=0.9,1,(10^(3.516)*AF13/(10*AF14)^(2.559))&gt;=0.75,2,(10^(3.516)*AF13/(10*AF14)^(2.559))&lt;0.75,3))</f>
        <v/>
      </c>
      <c r="AG16" s="218" t="str" cm="1">
        <f t="array" ref="AG16">+IF(COUNTBLANK(AG13:AG14)&gt;0,"",_xlfn.IFS((10^(3.516)*AG13/(10*AG14)^(2.559))&gt;=1,0,(10^(3.516)*AG13/(10*AG14)^(2.559))&gt;=0.9,1,(10^(3.516)*AG13/(10*AG14)^(2.559))&gt;=0.75,2,(10^(3.516)*AG13/(10*AG14)^(2.559))&lt;0.75,3))</f>
        <v/>
      </c>
      <c r="AH16" s="219">
        <f t="shared" si="0"/>
        <v>0</v>
      </c>
      <c r="AI16" s="178" t="str">
        <f>IF(COUNTBLANK(D16:AG16)=30,"",IF((Beregningsgrunnlag!M98/AH16&gt;=0.25),3,IF(OR((Beregningsgrunnlag!M98/AH16&gt;=0.1),((Beregningsgrunnlag!M98+Beregningsgrunnlag!L98)/AH16&gt;=0.4)),2,IF(OR((Beregningsgrunnlag!M98&gt;0),(Beregningsgrunnlag!M98+Beregningsgrunnlag!L98)/AH16&gt;0,((Beregningsgrunnlag!J98/AH16&lt;0.6))),1,0))))</f>
        <v/>
      </c>
      <c r="AJ16" s="83"/>
    </row>
    <row r="17" spans="2:36" ht="16.5" thickBot="1">
      <c r="B17" s="81"/>
      <c r="C17" s="95" t="s">
        <v>32</v>
      </c>
      <c r="D17" s="225"/>
      <c r="E17" s="226"/>
      <c r="F17" s="226"/>
      <c r="G17" s="226"/>
      <c r="H17" s="226"/>
      <c r="I17" s="226"/>
      <c r="J17" s="226"/>
      <c r="K17" s="226"/>
      <c r="L17" s="226"/>
      <c r="M17" s="226"/>
      <c r="N17" s="226"/>
      <c r="O17" s="226"/>
      <c r="P17" s="226"/>
      <c r="Q17" s="226"/>
      <c r="R17" s="226"/>
      <c r="S17" s="226"/>
      <c r="T17" s="226"/>
      <c r="U17" s="226"/>
      <c r="V17" s="226"/>
      <c r="W17" s="226"/>
      <c r="X17" s="226"/>
      <c r="Y17" s="226"/>
      <c r="Z17" s="226"/>
      <c r="AA17" s="226"/>
      <c r="AB17" s="226"/>
      <c r="AC17" s="226"/>
      <c r="AD17" s="226"/>
      <c r="AE17" s="226"/>
      <c r="AF17" s="226"/>
      <c r="AG17" s="227"/>
      <c r="AH17" s="93"/>
      <c r="AI17" s="172"/>
      <c r="AJ17" s="83"/>
    </row>
    <row r="18" spans="2:36">
      <c r="B18" s="81"/>
      <c r="C18" s="157" t="s">
        <v>33</v>
      </c>
      <c r="D18" s="167" t="str">
        <f>+IF(ISBLANK($D$17),"",0)</f>
        <v/>
      </c>
      <c r="E18" s="92" t="str">
        <f>+IF(ISBLANK($E$17),"",0)</f>
        <v/>
      </c>
      <c r="F18" s="92" t="str">
        <f>+IF(ISBLANK($F$17),"",0)</f>
        <v/>
      </c>
      <c r="G18" s="92" t="str">
        <f>+IF(ISBLANK($G$17),"",0)</f>
        <v/>
      </c>
      <c r="H18" s="92" t="str">
        <f>+IF(ISBLANK($H$17),"",0)</f>
        <v/>
      </c>
      <c r="I18" s="92" t="str">
        <f>+IF(ISBLANK($I$17),"",0)</f>
        <v/>
      </c>
      <c r="J18" s="92" t="str">
        <f>+IF(ISBLANK($J$17),"",0)</f>
        <v/>
      </c>
      <c r="K18" s="92" t="str">
        <f>+IF(ISBLANK($K$17),"",0)</f>
        <v/>
      </c>
      <c r="L18" s="92" t="str">
        <f>+IF(ISBLANK($L$17),"",0)</f>
        <v/>
      </c>
      <c r="M18" s="92" t="str">
        <f>+IF(ISBLANK($M$17),"",0)</f>
        <v/>
      </c>
      <c r="N18" s="92" t="str">
        <f>+IF(ISBLANK($N$17),"",0)</f>
        <v/>
      </c>
      <c r="O18" s="92" t="str">
        <f>+IF(ISBLANK($O$17),"",0)</f>
        <v/>
      </c>
      <c r="P18" s="92" t="str">
        <f>+IF(ISBLANK($P$17),"",0)</f>
        <v/>
      </c>
      <c r="Q18" s="92" t="str">
        <f>+IF(ISBLANK($Q$17),"",0)</f>
        <v/>
      </c>
      <c r="R18" s="92" t="str">
        <f>+IF(ISBLANK($R$17),"",0)</f>
        <v/>
      </c>
      <c r="S18" s="92" t="str">
        <f>+IF(ISBLANK($S$17),"",0)</f>
        <v/>
      </c>
      <c r="T18" s="92" t="str">
        <f>+IF(ISBLANK($T$17),"",0)</f>
        <v/>
      </c>
      <c r="U18" s="92" t="str">
        <f>+IF(ISBLANK($U$17),"",0)</f>
        <v/>
      </c>
      <c r="V18" s="92" t="str">
        <f>+IF(ISBLANK($V$17),"",0)</f>
        <v/>
      </c>
      <c r="W18" s="92" t="str">
        <f>+IF(ISBLANK($W$17),"",0)</f>
        <v/>
      </c>
      <c r="X18" s="92" t="str">
        <f>+IF(ISBLANK($X$17),"",0)</f>
        <v/>
      </c>
      <c r="Y18" s="92" t="str">
        <f>+IF(ISBLANK($Y$17),"",0)</f>
        <v/>
      </c>
      <c r="Z18" s="92" t="str">
        <f>+IF(ISBLANK($Z$17),"",0)</f>
        <v/>
      </c>
      <c r="AA18" s="92" t="str">
        <f>+IF(ISBLANK($AA$17),"",0)</f>
        <v/>
      </c>
      <c r="AB18" s="92" t="str">
        <f>+IF(ISBLANK($AB$17),"",0)</f>
        <v/>
      </c>
      <c r="AC18" s="92" t="str">
        <f>+IF(ISBLANK($AC$17),"",0)</f>
        <v/>
      </c>
      <c r="AD18" s="92" t="str">
        <f>+IF(ISBLANK($AD$17),"",0)</f>
        <v/>
      </c>
      <c r="AE18" s="92" t="str">
        <f>+IF(ISBLANK($AE$17),"",0)</f>
        <v/>
      </c>
      <c r="AF18" s="92" t="str">
        <f>+IF(ISBLANK($AF$17),"",0)</f>
        <v/>
      </c>
      <c r="AG18" s="92" t="str">
        <f>+IF(ISBLANK($AG$17),"",0)</f>
        <v/>
      </c>
      <c r="AH18" s="160">
        <f t="shared" si="0"/>
        <v>0</v>
      </c>
      <c r="AI18" s="178" t="str">
        <f>IF(COUNTBLANK(D18:AG18)=30,"",IF((Beregningsgrunnlag!I57/AH18&gt;=0.25),3,IF(OR((Beregningsgrunnlag!I57/AH18&gt;=0.1),((Beregningsgrunnlag!I57+Beregningsgrunnlag!H57)/AH18&gt;=0.4)),2,IF(OR((Beregningsgrunnlag!I57&gt;0),(Beregningsgrunnlag!I57+Beregningsgrunnlag!H57)/AH18&gt;0,((Beregningsgrunnlag!F57/AH18&lt;0.6))),1,0))))</f>
        <v/>
      </c>
      <c r="AJ18" s="83"/>
    </row>
    <row r="19" spans="2:36">
      <c r="B19" s="81"/>
      <c r="C19" s="110" t="s">
        <v>34</v>
      </c>
      <c r="D19" s="160" t="str">
        <f t="shared" ref="D19:D26" si="1">+IF(ISBLANK($D$17),"",0)</f>
        <v/>
      </c>
      <c r="E19" s="99" t="str">
        <f t="shared" ref="E19:E26" si="2">+IF(ISBLANK($E$17),"",0)</f>
        <v/>
      </c>
      <c r="F19" s="99" t="str">
        <f t="shared" ref="F19:F26" si="3">+IF(ISBLANK($F$17),"",0)</f>
        <v/>
      </c>
      <c r="G19" s="99" t="str">
        <f t="shared" ref="G19:G26" si="4">+IF(ISBLANK($G$17),"",0)</f>
        <v/>
      </c>
      <c r="H19" s="99" t="str">
        <f t="shared" ref="H19:H26" si="5">+IF(ISBLANK($H$17),"",0)</f>
        <v/>
      </c>
      <c r="I19" s="99" t="str">
        <f t="shared" ref="I19:I26" si="6">+IF(ISBLANK($I$17),"",0)</f>
        <v/>
      </c>
      <c r="J19" s="99" t="str">
        <f t="shared" ref="J19:J26" si="7">+IF(ISBLANK($J$17),"",0)</f>
        <v/>
      </c>
      <c r="K19" s="99" t="str">
        <f t="shared" ref="K19:K26" si="8">+IF(ISBLANK($K$17),"",0)</f>
        <v/>
      </c>
      <c r="L19" s="99" t="str">
        <f t="shared" ref="L19:L26" si="9">+IF(ISBLANK($L$17),"",0)</f>
        <v/>
      </c>
      <c r="M19" s="99" t="str">
        <f t="shared" ref="M19:M26" si="10">+IF(ISBLANK($M$17),"",0)</f>
        <v/>
      </c>
      <c r="N19" s="99" t="str">
        <f t="shared" ref="N19:N26" si="11">+IF(ISBLANK($N$17),"",0)</f>
        <v/>
      </c>
      <c r="O19" s="99" t="str">
        <f t="shared" ref="O19:O26" si="12">+IF(ISBLANK($O$17),"",0)</f>
        <v/>
      </c>
      <c r="P19" s="99" t="str">
        <f t="shared" ref="P19:P26" si="13">+IF(ISBLANK($P$17),"",0)</f>
        <v/>
      </c>
      <c r="Q19" s="99" t="str">
        <f t="shared" ref="Q19:Q26" si="14">+IF(ISBLANK($Q$17),"",0)</f>
        <v/>
      </c>
      <c r="R19" s="99" t="str">
        <f t="shared" ref="R19:R26" si="15">+IF(ISBLANK($R$17),"",0)</f>
        <v/>
      </c>
      <c r="S19" s="99" t="str">
        <f t="shared" ref="S19:S26" si="16">+IF(ISBLANK($S$17),"",0)</f>
        <v/>
      </c>
      <c r="T19" s="99" t="str">
        <f t="shared" ref="T19:T26" si="17">+IF(ISBLANK($T$17),"",0)</f>
        <v/>
      </c>
      <c r="U19" s="99" t="str">
        <f t="shared" ref="U19:U26" si="18">+IF(ISBLANK($U$17),"",0)</f>
        <v/>
      </c>
      <c r="V19" s="99" t="str">
        <f t="shared" ref="V19:V26" si="19">+IF(ISBLANK($V$17),"",0)</f>
        <v/>
      </c>
      <c r="W19" s="99" t="str">
        <f t="shared" ref="W19:W26" si="20">+IF(ISBLANK($W$17),"",0)</f>
        <v/>
      </c>
      <c r="X19" s="99" t="str">
        <f t="shared" ref="X19:X26" si="21">+IF(ISBLANK($X$17),"",0)</f>
        <v/>
      </c>
      <c r="Y19" s="99" t="str">
        <f t="shared" ref="Y19:Y26" si="22">+IF(ISBLANK($Y$17),"",0)</f>
        <v/>
      </c>
      <c r="Z19" s="99" t="str">
        <f t="shared" ref="Z19:Z26" si="23">+IF(ISBLANK($Z$17),"",0)</f>
        <v/>
      </c>
      <c r="AA19" s="99" t="str">
        <f t="shared" ref="AA19:AA26" si="24">+IF(ISBLANK($AA$17),"",0)</f>
        <v/>
      </c>
      <c r="AB19" s="99" t="str">
        <f t="shared" ref="AB19:AB26" si="25">+IF(ISBLANK($AB$17),"",0)</f>
        <v/>
      </c>
      <c r="AC19" s="99" t="str">
        <f t="shared" ref="AC19:AC26" si="26">+IF(ISBLANK($AC$17),"",0)</f>
        <v/>
      </c>
      <c r="AD19" s="99" t="str">
        <f t="shared" ref="AD19:AD26" si="27">+IF(ISBLANK($AD$17),"",0)</f>
        <v/>
      </c>
      <c r="AE19" s="99" t="str">
        <f t="shared" ref="AE19:AE26" si="28">+IF(ISBLANK($AE$17),"",0)</f>
        <v/>
      </c>
      <c r="AF19" s="99" t="str">
        <f t="shared" ref="AF19:AF26" si="29">+IF(ISBLANK($AF$17),"",0)</f>
        <v/>
      </c>
      <c r="AG19" s="99" t="str">
        <f t="shared" ref="AG19:AG26" si="30">+IF(ISBLANK($AG$17),"",0)</f>
        <v/>
      </c>
      <c r="AH19" s="160">
        <f t="shared" si="0"/>
        <v>0</v>
      </c>
      <c r="AI19" s="181" t="str">
        <f>IF(COUNTBLANK(D19:AG19)=30,"",IF((Beregningsgrunnlag!M57/AH19&gt;=0.25),3,IF(OR((Beregningsgrunnlag!M57/AH19&gt;=0.1),((Beregningsgrunnlag!M57+Beregningsgrunnlag!L57)/AH19&gt;=0.4)),2,IF(OR((Beregningsgrunnlag!M57&gt;0),(Beregningsgrunnlag!M57+Beregningsgrunnlag!L57)/AH19&gt;0,((Beregningsgrunnlag!J57/AH19&lt;0.6))),1,0))))</f>
        <v/>
      </c>
      <c r="AJ19" s="83"/>
    </row>
    <row r="20" spans="2:36">
      <c r="B20" s="81"/>
      <c r="C20" s="110" t="s">
        <v>35</v>
      </c>
      <c r="D20" s="160" t="str">
        <f t="shared" si="1"/>
        <v/>
      </c>
      <c r="E20" s="99" t="str">
        <f t="shared" si="2"/>
        <v/>
      </c>
      <c r="F20" s="99" t="str">
        <f t="shared" si="3"/>
        <v/>
      </c>
      <c r="G20" s="99" t="str">
        <f t="shared" si="4"/>
        <v/>
      </c>
      <c r="H20" s="99" t="str">
        <f t="shared" si="5"/>
        <v/>
      </c>
      <c r="I20" s="99" t="str">
        <f t="shared" si="6"/>
        <v/>
      </c>
      <c r="J20" s="99" t="str">
        <f t="shared" si="7"/>
        <v/>
      </c>
      <c r="K20" s="99" t="str">
        <f t="shared" si="8"/>
        <v/>
      </c>
      <c r="L20" s="99" t="str">
        <f t="shared" si="9"/>
        <v/>
      </c>
      <c r="M20" s="99" t="str">
        <f t="shared" si="10"/>
        <v/>
      </c>
      <c r="N20" s="99" t="str">
        <f t="shared" si="11"/>
        <v/>
      </c>
      <c r="O20" s="99" t="str">
        <f t="shared" si="12"/>
        <v/>
      </c>
      <c r="P20" s="99" t="str">
        <f t="shared" si="13"/>
        <v/>
      </c>
      <c r="Q20" s="99" t="str">
        <f t="shared" si="14"/>
        <v/>
      </c>
      <c r="R20" s="99" t="str">
        <f t="shared" si="15"/>
        <v/>
      </c>
      <c r="S20" s="99" t="str">
        <f t="shared" si="16"/>
        <v/>
      </c>
      <c r="T20" s="99" t="str">
        <f t="shared" si="17"/>
        <v/>
      </c>
      <c r="U20" s="99" t="str">
        <f t="shared" si="18"/>
        <v/>
      </c>
      <c r="V20" s="99" t="str">
        <f t="shared" si="19"/>
        <v/>
      </c>
      <c r="W20" s="99" t="str">
        <f t="shared" si="20"/>
        <v/>
      </c>
      <c r="X20" s="99" t="str">
        <f t="shared" si="21"/>
        <v/>
      </c>
      <c r="Y20" s="99" t="str">
        <f t="shared" si="22"/>
        <v/>
      </c>
      <c r="Z20" s="99" t="str">
        <f t="shared" si="23"/>
        <v/>
      </c>
      <c r="AA20" s="99" t="str">
        <f t="shared" si="24"/>
        <v/>
      </c>
      <c r="AB20" s="99" t="str">
        <f t="shared" si="25"/>
        <v/>
      </c>
      <c r="AC20" s="99" t="str">
        <f t="shared" si="26"/>
        <v/>
      </c>
      <c r="AD20" s="99" t="str">
        <f t="shared" si="27"/>
        <v/>
      </c>
      <c r="AE20" s="99" t="str">
        <f t="shared" si="28"/>
        <v/>
      </c>
      <c r="AF20" s="99" t="str">
        <f t="shared" si="29"/>
        <v/>
      </c>
      <c r="AG20" s="99" t="str">
        <f t="shared" si="30"/>
        <v/>
      </c>
      <c r="AH20" s="160">
        <f t="shared" si="0"/>
        <v>0</v>
      </c>
      <c r="AI20" s="181" t="str">
        <f>IF(COUNTBLANK(D20:AG20)=30,"",IF((Beregningsgrunnlag!I77/AH20&gt;=0.25),3,IF(OR((Beregningsgrunnlag!I77/AH20&gt;=0.1),((Beregningsgrunnlag!I77+Beregningsgrunnlag!H77)/AH20&gt;=0.4)),2,IF(OR((Beregningsgrunnlag!I77&gt;0),(Beregningsgrunnlag!I77+Beregningsgrunnlag!H77)/AH20&gt;0,((Beregningsgrunnlag!F77/AH20&lt;0.6))),1,0))))</f>
        <v/>
      </c>
      <c r="AJ20" s="83"/>
    </row>
    <row r="21" spans="2:36">
      <c r="B21" s="81"/>
      <c r="C21" s="110" t="s">
        <v>36</v>
      </c>
      <c r="D21" s="160" t="str">
        <f t="shared" si="1"/>
        <v/>
      </c>
      <c r="E21" s="99" t="str">
        <f t="shared" si="2"/>
        <v/>
      </c>
      <c r="F21" s="99" t="str">
        <f t="shared" si="3"/>
        <v/>
      </c>
      <c r="G21" s="99" t="str">
        <f t="shared" si="4"/>
        <v/>
      </c>
      <c r="H21" s="99" t="str">
        <f t="shared" si="5"/>
        <v/>
      </c>
      <c r="I21" s="99" t="str">
        <f t="shared" si="6"/>
        <v/>
      </c>
      <c r="J21" s="99" t="str">
        <f t="shared" si="7"/>
        <v/>
      </c>
      <c r="K21" s="99" t="str">
        <f t="shared" si="8"/>
        <v/>
      </c>
      <c r="L21" s="99" t="str">
        <f t="shared" si="9"/>
        <v/>
      </c>
      <c r="M21" s="99" t="str">
        <f t="shared" si="10"/>
        <v/>
      </c>
      <c r="N21" s="99" t="str">
        <f t="shared" si="11"/>
        <v/>
      </c>
      <c r="O21" s="99" t="str">
        <f t="shared" si="12"/>
        <v/>
      </c>
      <c r="P21" s="99" t="str">
        <f t="shared" si="13"/>
        <v/>
      </c>
      <c r="Q21" s="99" t="str">
        <f t="shared" si="14"/>
        <v/>
      </c>
      <c r="R21" s="99" t="str">
        <f t="shared" si="15"/>
        <v/>
      </c>
      <c r="S21" s="99" t="str">
        <f t="shared" si="16"/>
        <v/>
      </c>
      <c r="T21" s="99" t="str">
        <f t="shared" si="17"/>
        <v/>
      </c>
      <c r="U21" s="99" t="str">
        <f t="shared" si="18"/>
        <v/>
      </c>
      <c r="V21" s="99" t="str">
        <f t="shared" si="19"/>
        <v/>
      </c>
      <c r="W21" s="99" t="str">
        <f t="shared" si="20"/>
        <v/>
      </c>
      <c r="X21" s="99" t="str">
        <f t="shared" si="21"/>
        <v/>
      </c>
      <c r="Y21" s="99" t="str">
        <f t="shared" si="22"/>
        <v/>
      </c>
      <c r="Z21" s="99" t="str">
        <f t="shared" si="23"/>
        <v/>
      </c>
      <c r="AA21" s="99" t="str">
        <f t="shared" si="24"/>
        <v/>
      </c>
      <c r="AB21" s="99" t="str">
        <f t="shared" si="25"/>
        <v/>
      </c>
      <c r="AC21" s="99" t="str">
        <f t="shared" si="26"/>
        <v/>
      </c>
      <c r="AD21" s="99" t="str">
        <f t="shared" si="27"/>
        <v/>
      </c>
      <c r="AE21" s="99" t="str">
        <f t="shared" si="28"/>
        <v/>
      </c>
      <c r="AF21" s="99" t="str">
        <f t="shared" si="29"/>
        <v/>
      </c>
      <c r="AG21" s="99" t="str">
        <f t="shared" si="30"/>
        <v/>
      </c>
      <c r="AH21" s="160">
        <f t="shared" si="0"/>
        <v>0</v>
      </c>
      <c r="AI21" s="181" t="str">
        <f>IF(COUNTBLANK(D21:AG21)=30,"",IF((Beregningsgrunnlag!M77/AH21&gt;=0.25),3,IF(OR((Beregningsgrunnlag!M77/AH21&gt;=0.1),((Beregningsgrunnlag!M77+Beregningsgrunnlag!L77)/AH21&gt;=0.4)),2,IF(OR((Beregningsgrunnlag!M77&gt;0),(Beregningsgrunnlag!M77+Beregningsgrunnlag!L77)/AH21&gt;0,((Beregningsgrunnlag!J77/AH21&lt;0.6))),1,0))))</f>
        <v/>
      </c>
      <c r="AJ21" s="83"/>
    </row>
    <row r="22" spans="2:36">
      <c r="B22" s="81"/>
      <c r="C22" s="110" t="s">
        <v>37</v>
      </c>
      <c r="D22" s="160" t="str">
        <f t="shared" si="1"/>
        <v/>
      </c>
      <c r="E22" s="99" t="str">
        <f t="shared" si="2"/>
        <v/>
      </c>
      <c r="F22" s="99" t="str">
        <f t="shared" si="3"/>
        <v/>
      </c>
      <c r="G22" s="99" t="str">
        <f t="shared" si="4"/>
        <v/>
      </c>
      <c r="H22" s="99" t="str">
        <f t="shared" si="5"/>
        <v/>
      </c>
      <c r="I22" s="99" t="str">
        <f t="shared" si="6"/>
        <v/>
      </c>
      <c r="J22" s="99" t="str">
        <f t="shared" si="7"/>
        <v/>
      </c>
      <c r="K22" s="99" t="str">
        <f t="shared" si="8"/>
        <v/>
      </c>
      <c r="L22" s="99" t="str">
        <f t="shared" si="9"/>
        <v/>
      </c>
      <c r="M22" s="99" t="str">
        <f t="shared" si="10"/>
        <v/>
      </c>
      <c r="N22" s="99" t="str">
        <f t="shared" si="11"/>
        <v/>
      </c>
      <c r="O22" s="99" t="str">
        <f t="shared" si="12"/>
        <v/>
      </c>
      <c r="P22" s="99" t="str">
        <f t="shared" si="13"/>
        <v/>
      </c>
      <c r="Q22" s="99" t="str">
        <f t="shared" si="14"/>
        <v/>
      </c>
      <c r="R22" s="99" t="str">
        <f t="shared" si="15"/>
        <v/>
      </c>
      <c r="S22" s="99" t="str">
        <f t="shared" si="16"/>
        <v/>
      </c>
      <c r="T22" s="99" t="str">
        <f t="shared" si="17"/>
        <v/>
      </c>
      <c r="U22" s="99" t="str">
        <f t="shared" si="18"/>
        <v/>
      </c>
      <c r="V22" s="99" t="str">
        <f t="shared" si="19"/>
        <v/>
      </c>
      <c r="W22" s="99" t="str">
        <f t="shared" si="20"/>
        <v/>
      </c>
      <c r="X22" s="99" t="str">
        <f t="shared" si="21"/>
        <v/>
      </c>
      <c r="Y22" s="99" t="str">
        <f t="shared" si="22"/>
        <v/>
      </c>
      <c r="Z22" s="99" t="str">
        <f t="shared" si="23"/>
        <v/>
      </c>
      <c r="AA22" s="99" t="str">
        <f t="shared" si="24"/>
        <v/>
      </c>
      <c r="AB22" s="99" t="str">
        <f t="shared" si="25"/>
        <v/>
      </c>
      <c r="AC22" s="99" t="str">
        <f t="shared" si="26"/>
        <v/>
      </c>
      <c r="AD22" s="99" t="str">
        <f t="shared" si="27"/>
        <v/>
      </c>
      <c r="AE22" s="99" t="str">
        <f t="shared" si="28"/>
        <v/>
      </c>
      <c r="AF22" s="99" t="str">
        <f t="shared" si="29"/>
        <v/>
      </c>
      <c r="AG22" s="99" t="str">
        <f t="shared" si="30"/>
        <v/>
      </c>
      <c r="AH22" s="160">
        <f t="shared" si="0"/>
        <v>0</v>
      </c>
      <c r="AI22" s="181" t="str">
        <f>IF(COUNTBLANK(D22:AG22)=30,"",IF((Beregningsgrunnlag!I98/AH22&gt;=0.25),3,IF(OR((Beregningsgrunnlag!I98/AH22&gt;=0.1),((Beregningsgrunnlag!I98+Beregningsgrunnlag!H98)/AH22&gt;=0.4)),2,IF(OR((Beregningsgrunnlag!I98&gt;0),(Beregningsgrunnlag!I98+Beregningsgrunnlag!H98)/AH22&gt;0,((Beregningsgrunnlag!F98/AH22&lt;0.6))),1,0))))</f>
        <v/>
      </c>
      <c r="AJ22" s="83"/>
    </row>
    <row r="23" spans="2:36">
      <c r="B23" s="81"/>
      <c r="C23" s="110" t="s">
        <v>38</v>
      </c>
      <c r="D23" s="160" t="str">
        <f t="shared" si="1"/>
        <v/>
      </c>
      <c r="E23" s="99" t="str">
        <f t="shared" si="2"/>
        <v/>
      </c>
      <c r="F23" s="99" t="str">
        <f t="shared" si="3"/>
        <v/>
      </c>
      <c r="G23" s="99" t="str">
        <f t="shared" si="4"/>
        <v/>
      </c>
      <c r="H23" s="99" t="str">
        <f t="shared" si="5"/>
        <v/>
      </c>
      <c r="I23" s="99" t="str">
        <f t="shared" si="6"/>
        <v/>
      </c>
      <c r="J23" s="99" t="str">
        <f t="shared" si="7"/>
        <v/>
      </c>
      <c r="K23" s="99" t="str">
        <f t="shared" si="8"/>
        <v/>
      </c>
      <c r="L23" s="99" t="str">
        <f t="shared" si="9"/>
        <v/>
      </c>
      <c r="M23" s="99" t="str">
        <f t="shared" si="10"/>
        <v/>
      </c>
      <c r="N23" s="99" t="str">
        <f t="shared" si="11"/>
        <v/>
      </c>
      <c r="O23" s="99" t="str">
        <f t="shared" si="12"/>
        <v/>
      </c>
      <c r="P23" s="99" t="str">
        <f t="shared" si="13"/>
        <v/>
      </c>
      <c r="Q23" s="99" t="str">
        <f t="shared" si="14"/>
        <v/>
      </c>
      <c r="R23" s="99" t="str">
        <f t="shared" si="15"/>
        <v/>
      </c>
      <c r="S23" s="99" t="str">
        <f t="shared" si="16"/>
        <v/>
      </c>
      <c r="T23" s="99" t="str">
        <f t="shared" si="17"/>
        <v/>
      </c>
      <c r="U23" s="99" t="str">
        <f t="shared" si="18"/>
        <v/>
      </c>
      <c r="V23" s="99" t="str">
        <f t="shared" si="19"/>
        <v/>
      </c>
      <c r="W23" s="99" t="str">
        <f t="shared" si="20"/>
        <v/>
      </c>
      <c r="X23" s="99" t="str">
        <f t="shared" si="21"/>
        <v/>
      </c>
      <c r="Y23" s="99" t="str">
        <f t="shared" si="22"/>
        <v/>
      </c>
      <c r="Z23" s="99" t="str">
        <f t="shared" si="23"/>
        <v/>
      </c>
      <c r="AA23" s="99" t="str">
        <f t="shared" si="24"/>
        <v/>
      </c>
      <c r="AB23" s="99" t="str">
        <f t="shared" si="25"/>
        <v/>
      </c>
      <c r="AC23" s="99" t="str">
        <f t="shared" si="26"/>
        <v/>
      </c>
      <c r="AD23" s="99" t="str">
        <f t="shared" si="27"/>
        <v/>
      </c>
      <c r="AE23" s="99" t="str">
        <f t="shared" si="28"/>
        <v/>
      </c>
      <c r="AF23" s="99" t="str">
        <f t="shared" si="29"/>
        <v/>
      </c>
      <c r="AG23" s="99" t="str">
        <f t="shared" si="30"/>
        <v/>
      </c>
      <c r="AH23" s="160">
        <f t="shared" si="0"/>
        <v>0</v>
      </c>
      <c r="AI23" s="181" t="str">
        <f>IF(COUNTBLANK(D23:AG23)=30,"",IF((Beregningsgrunnlag!M118/AH23&gt;=0.25),3,IF(OR((Beregningsgrunnlag!M118/AH23&gt;=0.1),((Beregningsgrunnlag!M118+Beregningsgrunnlag!L118)/AH23&gt;=0.4)),2,IF(OR((Beregningsgrunnlag!M118&gt;0),(Beregningsgrunnlag!M118+Beregningsgrunnlag!L118)/AH23&gt;0,((Beregningsgrunnlag!J118/AH23&lt;0.6))),1,0))))</f>
        <v/>
      </c>
      <c r="AJ23" s="83"/>
    </row>
    <row r="24" spans="2:36">
      <c r="B24" s="81"/>
      <c r="C24" s="110" t="s">
        <v>39</v>
      </c>
      <c r="D24" s="160" t="str">
        <f t="shared" si="1"/>
        <v/>
      </c>
      <c r="E24" s="99" t="str">
        <f t="shared" si="2"/>
        <v/>
      </c>
      <c r="F24" s="99" t="str">
        <f t="shared" si="3"/>
        <v/>
      </c>
      <c r="G24" s="99" t="str">
        <f t="shared" si="4"/>
        <v/>
      </c>
      <c r="H24" s="99" t="str">
        <f t="shared" si="5"/>
        <v/>
      </c>
      <c r="I24" s="99" t="str">
        <f t="shared" si="6"/>
        <v/>
      </c>
      <c r="J24" s="99" t="str">
        <f t="shared" si="7"/>
        <v/>
      </c>
      <c r="K24" s="99" t="str">
        <f t="shared" si="8"/>
        <v/>
      </c>
      <c r="L24" s="99" t="str">
        <f t="shared" si="9"/>
        <v/>
      </c>
      <c r="M24" s="99" t="str">
        <f t="shared" si="10"/>
        <v/>
      </c>
      <c r="N24" s="99" t="str">
        <f t="shared" si="11"/>
        <v/>
      </c>
      <c r="O24" s="99" t="str">
        <f t="shared" si="12"/>
        <v/>
      </c>
      <c r="P24" s="99" t="str">
        <f t="shared" si="13"/>
        <v/>
      </c>
      <c r="Q24" s="99" t="str">
        <f t="shared" si="14"/>
        <v/>
      </c>
      <c r="R24" s="99" t="str">
        <f t="shared" si="15"/>
        <v/>
      </c>
      <c r="S24" s="99" t="str">
        <f t="shared" si="16"/>
        <v/>
      </c>
      <c r="T24" s="99" t="str">
        <f t="shared" si="17"/>
        <v/>
      </c>
      <c r="U24" s="99" t="str">
        <f t="shared" si="18"/>
        <v/>
      </c>
      <c r="V24" s="99" t="str">
        <f t="shared" si="19"/>
        <v/>
      </c>
      <c r="W24" s="99" t="str">
        <f t="shared" si="20"/>
        <v/>
      </c>
      <c r="X24" s="99" t="str">
        <f t="shared" si="21"/>
        <v/>
      </c>
      <c r="Y24" s="99" t="str">
        <f t="shared" si="22"/>
        <v/>
      </c>
      <c r="Z24" s="99" t="str">
        <f t="shared" si="23"/>
        <v/>
      </c>
      <c r="AA24" s="99" t="str">
        <f t="shared" si="24"/>
        <v/>
      </c>
      <c r="AB24" s="99" t="str">
        <f t="shared" si="25"/>
        <v/>
      </c>
      <c r="AC24" s="99" t="str">
        <f t="shared" si="26"/>
        <v/>
      </c>
      <c r="AD24" s="99" t="str">
        <f t="shared" si="27"/>
        <v/>
      </c>
      <c r="AE24" s="99" t="str">
        <f t="shared" si="28"/>
        <v/>
      </c>
      <c r="AF24" s="99" t="str">
        <f t="shared" si="29"/>
        <v/>
      </c>
      <c r="AG24" s="99" t="str">
        <f t="shared" si="30"/>
        <v/>
      </c>
      <c r="AH24" s="160">
        <f t="shared" si="0"/>
        <v>0</v>
      </c>
      <c r="AI24" s="181" t="str">
        <f>IF(COUNTBLANK(D24:AG24)=30,"",IF((Beregningsgrunnlag!I118/AH24&gt;=0.25),3,IF(OR((Beregningsgrunnlag!I118/AH24&gt;=0.1),((Beregningsgrunnlag!I118+Beregningsgrunnlag!H118)/AH24&gt;=0.4)),2,IF(OR((Beregningsgrunnlag!I118&gt;0),(Beregningsgrunnlag!I118+Beregningsgrunnlag!H118)/AH24&gt;0,((Beregningsgrunnlag!F118/AH24&lt;0.6))),1,0))))</f>
        <v/>
      </c>
      <c r="AJ24" s="83"/>
    </row>
    <row r="25" spans="2:36">
      <c r="B25" s="81"/>
      <c r="C25" s="110" t="s">
        <v>40</v>
      </c>
      <c r="D25" s="160" t="str">
        <f t="shared" si="1"/>
        <v/>
      </c>
      <c r="E25" s="99" t="str">
        <f t="shared" si="2"/>
        <v/>
      </c>
      <c r="F25" s="99" t="str">
        <f t="shared" si="3"/>
        <v/>
      </c>
      <c r="G25" s="99" t="str">
        <f t="shared" si="4"/>
        <v/>
      </c>
      <c r="H25" s="99" t="str">
        <f t="shared" si="5"/>
        <v/>
      </c>
      <c r="I25" s="99" t="str">
        <f t="shared" si="6"/>
        <v/>
      </c>
      <c r="J25" s="99" t="str">
        <f t="shared" si="7"/>
        <v/>
      </c>
      <c r="K25" s="99" t="str">
        <f t="shared" si="8"/>
        <v/>
      </c>
      <c r="L25" s="99" t="str">
        <f t="shared" si="9"/>
        <v/>
      </c>
      <c r="M25" s="99" t="str">
        <f t="shared" si="10"/>
        <v/>
      </c>
      <c r="N25" s="99" t="str">
        <f t="shared" si="11"/>
        <v/>
      </c>
      <c r="O25" s="99" t="str">
        <f t="shared" si="12"/>
        <v/>
      </c>
      <c r="P25" s="99" t="str">
        <f t="shared" si="13"/>
        <v/>
      </c>
      <c r="Q25" s="99" t="str">
        <f t="shared" si="14"/>
        <v/>
      </c>
      <c r="R25" s="99" t="str">
        <f t="shared" si="15"/>
        <v/>
      </c>
      <c r="S25" s="99" t="str">
        <f t="shared" si="16"/>
        <v/>
      </c>
      <c r="T25" s="99" t="str">
        <f t="shared" si="17"/>
        <v/>
      </c>
      <c r="U25" s="99" t="str">
        <f t="shared" si="18"/>
        <v/>
      </c>
      <c r="V25" s="99" t="str">
        <f t="shared" si="19"/>
        <v/>
      </c>
      <c r="W25" s="99" t="str">
        <f t="shared" si="20"/>
        <v/>
      </c>
      <c r="X25" s="99" t="str">
        <f t="shared" si="21"/>
        <v/>
      </c>
      <c r="Y25" s="99" t="str">
        <f t="shared" si="22"/>
        <v/>
      </c>
      <c r="Z25" s="99" t="str">
        <f t="shared" si="23"/>
        <v/>
      </c>
      <c r="AA25" s="99" t="str">
        <f t="shared" si="24"/>
        <v/>
      </c>
      <c r="AB25" s="99" t="str">
        <f t="shared" si="25"/>
        <v/>
      </c>
      <c r="AC25" s="99" t="str">
        <f t="shared" si="26"/>
        <v/>
      </c>
      <c r="AD25" s="99" t="str">
        <f t="shared" si="27"/>
        <v/>
      </c>
      <c r="AE25" s="99" t="str">
        <f t="shared" si="28"/>
        <v/>
      </c>
      <c r="AF25" s="99" t="str">
        <f t="shared" si="29"/>
        <v/>
      </c>
      <c r="AG25" s="99" t="str">
        <f t="shared" si="30"/>
        <v/>
      </c>
      <c r="AH25" s="160">
        <f t="shared" si="0"/>
        <v>0</v>
      </c>
      <c r="AI25" s="181" t="str">
        <f>IF(COUNTBLANK(D25:AG25)=30,"",IF((Beregningsgrunnlag!M138/AH25&gt;=0.25),3,IF(OR((Beregningsgrunnlag!M138/AH25&gt;=0.1),((Beregningsgrunnlag!M138+Beregningsgrunnlag!L138)/AH25&gt;=0.4)),2,IF(OR((Beregningsgrunnlag!M138&gt;0),(Beregningsgrunnlag!M138+Beregningsgrunnlag!L138)/AH25&gt;0,((Beregningsgrunnlag!J138/AH25&lt;0.6))),1,0))))</f>
        <v/>
      </c>
      <c r="AJ25" s="83"/>
    </row>
    <row r="26" spans="2:36" ht="16.5" thickBot="1">
      <c r="B26" s="81"/>
      <c r="C26" s="105" t="s">
        <v>41</v>
      </c>
      <c r="D26" s="161" t="str">
        <f t="shared" si="1"/>
        <v/>
      </c>
      <c r="E26" s="123" t="str">
        <f t="shared" si="2"/>
        <v/>
      </c>
      <c r="F26" s="123" t="str">
        <f t="shared" si="3"/>
        <v/>
      </c>
      <c r="G26" s="123" t="str">
        <f t="shared" si="4"/>
        <v/>
      </c>
      <c r="H26" s="123" t="str">
        <f t="shared" si="5"/>
        <v/>
      </c>
      <c r="I26" s="123" t="str">
        <f t="shared" si="6"/>
        <v/>
      </c>
      <c r="J26" s="123" t="str">
        <f t="shared" si="7"/>
        <v/>
      </c>
      <c r="K26" s="123" t="str">
        <f t="shared" si="8"/>
        <v/>
      </c>
      <c r="L26" s="123" t="str">
        <f t="shared" si="9"/>
        <v/>
      </c>
      <c r="M26" s="123" t="str">
        <f t="shared" si="10"/>
        <v/>
      </c>
      <c r="N26" s="123" t="str">
        <f t="shared" si="11"/>
        <v/>
      </c>
      <c r="O26" s="123" t="str">
        <f t="shared" si="12"/>
        <v/>
      </c>
      <c r="P26" s="123" t="str">
        <f t="shared" si="13"/>
        <v/>
      </c>
      <c r="Q26" s="123" t="str">
        <f t="shared" si="14"/>
        <v/>
      </c>
      <c r="R26" s="123" t="str">
        <f t="shared" si="15"/>
        <v/>
      </c>
      <c r="S26" s="123" t="str">
        <f t="shared" si="16"/>
        <v/>
      </c>
      <c r="T26" s="123" t="str">
        <f t="shared" si="17"/>
        <v/>
      </c>
      <c r="U26" s="123" t="str">
        <f t="shared" si="18"/>
        <v/>
      </c>
      <c r="V26" s="123" t="str">
        <f t="shared" si="19"/>
        <v/>
      </c>
      <c r="W26" s="123" t="str">
        <f t="shared" si="20"/>
        <v/>
      </c>
      <c r="X26" s="123" t="str">
        <f t="shared" si="21"/>
        <v/>
      </c>
      <c r="Y26" s="123" t="str">
        <f t="shared" si="22"/>
        <v/>
      </c>
      <c r="Z26" s="123" t="str">
        <f t="shared" si="23"/>
        <v/>
      </c>
      <c r="AA26" s="123" t="str">
        <f t="shared" si="24"/>
        <v/>
      </c>
      <c r="AB26" s="123" t="str">
        <f t="shared" si="25"/>
        <v/>
      </c>
      <c r="AC26" s="123" t="str">
        <f t="shared" si="26"/>
        <v/>
      </c>
      <c r="AD26" s="123" t="str">
        <f t="shared" si="27"/>
        <v/>
      </c>
      <c r="AE26" s="123" t="str">
        <f t="shared" si="28"/>
        <v/>
      </c>
      <c r="AF26" s="123" t="str">
        <f t="shared" si="29"/>
        <v/>
      </c>
      <c r="AG26" s="123" t="str">
        <f t="shared" si="30"/>
        <v/>
      </c>
      <c r="AH26" s="161">
        <f t="shared" si="0"/>
        <v>0</v>
      </c>
      <c r="AI26" s="203" t="str">
        <f>IF(COUNTBLANK(D26:AG26)=30,"",IF((Beregningsgrunnlag!I138/AH26&gt;=0.25),3,IF(OR((Beregningsgrunnlag!I138/AH26&gt;=0.1),((Beregningsgrunnlag!I138+Beregningsgrunnlag!H138)/AH26&gt;=0.4)),2,IF(OR((Beregningsgrunnlag!I138&gt;0),(Beregningsgrunnlag!I138+Beregningsgrunnlag!H138)/AH26&gt;0,((Beregningsgrunnlag!F138/AH26&lt;0.6))),1,0))))</f>
        <v/>
      </c>
      <c r="AJ26" s="83"/>
    </row>
    <row r="27" spans="2:36">
      <c r="B27" s="81"/>
      <c r="C27" s="223" t="s">
        <v>42</v>
      </c>
      <c r="D27" s="206" t="str">
        <f>+IF(COUNTBLANK(D20:D26)&gt;4,"",((IF(COUNTBLANK(D16)=0,D16^2,0)+(D18)^2+0.5*(D19)^2+D20^2+D21^2+2*D22^2+D23^2+D24^2+D25^2+D26^2)/(9*(10-COUNTBLANK(D16)-COUNTBLANK(D18)-COUNTBLANK(D20:D26)-COUNTBLANK(D22)+0.5*(1-COUNTBLANK(D19))))*100))</f>
        <v/>
      </c>
      <c r="E27" s="206" t="str">
        <f t="shared" ref="E27:AG27" si="31">+IF(COUNTBLANK(E20:E26)&gt;4,"",((IF(COUNTBLANK(E16)=0,E16^2,0)+(E18)^2+0.5*(E19)^2+E20^2+E21^2+2*E22^2+E23^2+E24^2+E25^2+E26^2)/(9*(10-COUNTBLANK(E16)-COUNTBLANK(E18)-COUNTBLANK(E20:E26)-COUNTBLANK(E22)+0.5*(1-COUNTBLANK(E19))))*100))</f>
        <v/>
      </c>
      <c r="F27" s="206" t="str">
        <f t="shared" si="31"/>
        <v/>
      </c>
      <c r="G27" s="206" t="str">
        <f t="shared" si="31"/>
        <v/>
      </c>
      <c r="H27" s="206" t="str">
        <f t="shared" si="31"/>
        <v/>
      </c>
      <c r="I27" s="206" t="str">
        <f t="shared" si="31"/>
        <v/>
      </c>
      <c r="J27" s="206" t="str">
        <f t="shared" si="31"/>
        <v/>
      </c>
      <c r="K27" s="206" t="str">
        <f t="shared" si="31"/>
        <v/>
      </c>
      <c r="L27" s="206" t="str">
        <f t="shared" si="31"/>
        <v/>
      </c>
      <c r="M27" s="206" t="str">
        <f t="shared" si="31"/>
        <v/>
      </c>
      <c r="N27" s="206" t="str">
        <f t="shared" si="31"/>
        <v/>
      </c>
      <c r="O27" s="206" t="str">
        <f t="shared" si="31"/>
        <v/>
      </c>
      <c r="P27" s="206" t="str">
        <f t="shared" si="31"/>
        <v/>
      </c>
      <c r="Q27" s="206" t="str">
        <f t="shared" si="31"/>
        <v/>
      </c>
      <c r="R27" s="206" t="str">
        <f t="shared" si="31"/>
        <v/>
      </c>
      <c r="S27" s="206" t="str">
        <f t="shared" si="31"/>
        <v/>
      </c>
      <c r="T27" s="206" t="str">
        <f t="shared" si="31"/>
        <v/>
      </c>
      <c r="U27" s="206" t="str">
        <f t="shared" si="31"/>
        <v/>
      </c>
      <c r="V27" s="206" t="str">
        <f t="shared" si="31"/>
        <v/>
      </c>
      <c r="W27" s="206" t="str">
        <f t="shared" si="31"/>
        <v/>
      </c>
      <c r="X27" s="206" t="str">
        <f t="shared" si="31"/>
        <v/>
      </c>
      <c r="Y27" s="206" t="str">
        <f t="shared" si="31"/>
        <v/>
      </c>
      <c r="Z27" s="206" t="str">
        <f t="shared" si="31"/>
        <v/>
      </c>
      <c r="AA27" s="206" t="str">
        <f t="shared" si="31"/>
        <v/>
      </c>
      <c r="AB27" s="206" t="str">
        <f t="shared" si="31"/>
        <v/>
      </c>
      <c r="AC27" s="206" t="str">
        <f t="shared" si="31"/>
        <v/>
      </c>
      <c r="AD27" s="206" t="str">
        <f t="shared" si="31"/>
        <v/>
      </c>
      <c r="AE27" s="206" t="str">
        <f t="shared" si="31"/>
        <v/>
      </c>
      <c r="AF27" s="206" t="str">
        <f t="shared" si="31"/>
        <v/>
      </c>
      <c r="AG27" s="214" t="str">
        <f t="shared" si="31"/>
        <v/>
      </c>
      <c r="AH27" s="210"/>
      <c r="AI27" s="208"/>
      <c r="AJ27" s="83"/>
    </row>
    <row r="28" spans="2:36" ht="16.5" thickBot="1">
      <c r="B28" s="81"/>
      <c r="C28" s="224" t="s">
        <v>43</v>
      </c>
      <c r="D28" s="168" t="str">
        <f>+IF(D27="","",IF(D27&gt;=30,3,IF(D27&gt;=10,2,IF(MAX(D18:D26)=3,2,IF(D27&lt;&gt;0,1,0)))))</f>
        <v/>
      </c>
      <c r="E28" s="168" t="str">
        <f t="shared" ref="E28" si="32">+IF(E27="","",IF(E27&gt;=30,3,IF(E27&gt;=10,2,IF(MAX(E18:E26)=3,2,IF(E27&lt;&gt;0,1,0)))))</f>
        <v/>
      </c>
      <c r="F28" s="168" t="str">
        <f>+IF(F27="","",IF(F27&gt;=30,3,IF(F27&gt;=10,2,IF(MAX(F18:F26)=3,2,IF(F27&lt;&gt;0,1,0)))))</f>
        <v/>
      </c>
      <c r="G28" s="168" t="str">
        <f>+IF(G27="","",IF(G27&gt;=30,3,IF(G27&gt;=10,2,IF(MAX(G18:G26)=3,2,IF(G27&lt;&gt;0,1,0)))))</f>
        <v/>
      </c>
      <c r="H28" s="168" t="str">
        <f t="shared" ref="H28:AF28" si="33">+IF(H27="","",IF(H27&gt;=30,3,IF(H27&gt;=10,2,IF(MAX(H18:H26)=3,2,IF(H27&lt;&gt;0,1,0)))))</f>
        <v/>
      </c>
      <c r="I28" s="168" t="str">
        <f t="shared" si="33"/>
        <v/>
      </c>
      <c r="J28" s="168" t="str">
        <f t="shared" si="33"/>
        <v/>
      </c>
      <c r="K28" s="168" t="str">
        <f t="shared" si="33"/>
        <v/>
      </c>
      <c r="L28" s="168" t="str">
        <f t="shared" si="33"/>
        <v/>
      </c>
      <c r="M28" s="168" t="str">
        <f t="shared" si="33"/>
        <v/>
      </c>
      <c r="N28" s="168" t="str">
        <f t="shared" si="33"/>
        <v/>
      </c>
      <c r="O28" s="168" t="str">
        <f t="shared" si="33"/>
        <v/>
      </c>
      <c r="P28" s="168" t="str">
        <f t="shared" si="33"/>
        <v/>
      </c>
      <c r="Q28" s="168" t="str">
        <f t="shared" si="33"/>
        <v/>
      </c>
      <c r="R28" s="168" t="str">
        <f t="shared" si="33"/>
        <v/>
      </c>
      <c r="S28" s="168" t="str">
        <f t="shared" si="33"/>
        <v/>
      </c>
      <c r="T28" s="168" t="str">
        <f t="shared" si="33"/>
        <v/>
      </c>
      <c r="U28" s="168" t="str">
        <f t="shared" si="33"/>
        <v/>
      </c>
      <c r="V28" s="168" t="str">
        <f t="shared" si="33"/>
        <v/>
      </c>
      <c r="W28" s="168" t="str">
        <f t="shared" si="33"/>
        <v/>
      </c>
      <c r="X28" s="168" t="str">
        <f t="shared" si="33"/>
        <v/>
      </c>
      <c r="Y28" s="168" t="str">
        <f t="shared" si="33"/>
        <v/>
      </c>
      <c r="Z28" s="168" t="str">
        <f t="shared" si="33"/>
        <v/>
      </c>
      <c r="AA28" s="168" t="str">
        <f t="shared" si="33"/>
        <v/>
      </c>
      <c r="AB28" s="168" t="str">
        <f t="shared" si="33"/>
        <v/>
      </c>
      <c r="AC28" s="168" t="str">
        <f t="shared" si="33"/>
        <v/>
      </c>
      <c r="AD28" s="168" t="str">
        <f t="shared" si="33"/>
        <v/>
      </c>
      <c r="AE28" s="168" t="str">
        <f t="shared" si="33"/>
        <v/>
      </c>
      <c r="AF28" s="168" t="str">
        <f t="shared" si="33"/>
        <v/>
      </c>
      <c r="AG28" s="175" t="str">
        <f>+IF(AG27="","",IF(AG27&gt;=30,3,IF(AG27&gt;=10,2,IF(MAX(AG18:AG26)=3,2,IF(AG27&lt;&gt;0,1,0)))))</f>
        <v/>
      </c>
      <c r="AH28" s="152"/>
      <c r="AI28" s="113"/>
      <c r="AJ28" s="83"/>
    </row>
    <row r="29" spans="2:36" ht="16.5" thickBot="1">
      <c r="B29" s="81"/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3"/>
    </row>
    <row r="30" spans="2:36" ht="16.5" thickBot="1">
      <c r="B30" s="81"/>
      <c r="C30" s="352"/>
      <c r="D30" s="354" t="s">
        <v>44</v>
      </c>
      <c r="E30" s="355"/>
      <c r="F30" s="355"/>
      <c r="G30" s="355"/>
      <c r="H30" s="355"/>
      <c r="I30" s="355"/>
      <c r="J30" s="355"/>
      <c r="K30" s="355"/>
      <c r="L30" s="355"/>
      <c r="M30" s="355"/>
      <c r="N30" s="355"/>
      <c r="O30" s="355"/>
      <c r="P30" s="355"/>
      <c r="Q30" s="355"/>
      <c r="R30" s="355"/>
      <c r="S30" s="355"/>
      <c r="T30" s="355"/>
      <c r="U30" s="355"/>
      <c r="V30" s="355"/>
      <c r="W30" s="355"/>
      <c r="X30" s="355"/>
      <c r="Y30" s="355"/>
      <c r="Z30" s="355"/>
      <c r="AA30" s="355"/>
      <c r="AB30" s="355"/>
      <c r="AC30" s="355"/>
      <c r="AD30" s="355"/>
      <c r="AE30" s="355"/>
      <c r="AF30" s="355"/>
      <c r="AG30" s="355"/>
      <c r="AH30" s="355"/>
      <c r="AI30" s="356"/>
      <c r="AJ30" s="83"/>
    </row>
    <row r="31" spans="2:36" ht="18.75">
      <c r="B31" s="81"/>
      <c r="C31" s="353"/>
      <c r="D31" s="191">
        <v>1</v>
      </c>
      <c r="E31" s="183">
        <v>2</v>
      </c>
      <c r="F31" s="183">
        <v>3</v>
      </c>
      <c r="G31" s="183">
        <v>4</v>
      </c>
      <c r="H31" s="183">
        <v>5</v>
      </c>
      <c r="I31" s="183">
        <v>6</v>
      </c>
      <c r="J31" s="183">
        <v>7</v>
      </c>
      <c r="K31" s="183">
        <v>8</v>
      </c>
      <c r="L31" s="183">
        <v>9</v>
      </c>
      <c r="M31" s="183">
        <v>10</v>
      </c>
      <c r="N31" s="183">
        <v>11</v>
      </c>
      <c r="O31" s="183">
        <v>12</v>
      </c>
      <c r="P31" s="183">
        <v>13</v>
      </c>
      <c r="Q31" s="183">
        <v>14</v>
      </c>
      <c r="R31" s="183">
        <v>15</v>
      </c>
      <c r="S31" s="183">
        <v>16</v>
      </c>
      <c r="T31" s="183">
        <v>17</v>
      </c>
      <c r="U31" s="183">
        <v>18</v>
      </c>
      <c r="V31" s="183">
        <v>19</v>
      </c>
      <c r="W31" s="183">
        <v>20</v>
      </c>
      <c r="X31" s="183">
        <v>21</v>
      </c>
      <c r="Y31" s="183">
        <v>22</v>
      </c>
      <c r="Z31" s="183">
        <v>23</v>
      </c>
      <c r="AA31" s="183">
        <v>24</v>
      </c>
      <c r="AB31" s="183">
        <v>25</v>
      </c>
      <c r="AC31" s="183">
        <v>26</v>
      </c>
      <c r="AD31" s="183">
        <v>27</v>
      </c>
      <c r="AE31" s="183">
        <v>28</v>
      </c>
      <c r="AF31" s="183">
        <v>29</v>
      </c>
      <c r="AG31" s="183">
        <v>30</v>
      </c>
      <c r="AH31" s="112"/>
      <c r="AI31" s="131" t="s">
        <v>45</v>
      </c>
      <c r="AJ31" s="83"/>
    </row>
    <row r="32" spans="2:36" ht="19.5" thickBot="1">
      <c r="B32" s="81"/>
      <c r="C32" s="162" t="s">
        <v>46</v>
      </c>
      <c r="D32" s="158"/>
      <c r="E32" s="122"/>
      <c r="F32" s="122"/>
      <c r="G32" s="122"/>
      <c r="H32" s="122"/>
      <c r="I32" s="122"/>
      <c r="J32" s="122"/>
      <c r="K32" s="123"/>
      <c r="L32" s="123"/>
      <c r="M32" s="123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3"/>
      <c r="AA32" s="123"/>
      <c r="AB32" s="123"/>
      <c r="AC32" s="122"/>
      <c r="AD32" s="122"/>
      <c r="AE32" s="122"/>
      <c r="AF32" s="122"/>
      <c r="AG32" s="122"/>
      <c r="AH32" s="112"/>
      <c r="AI32" s="187"/>
      <c r="AJ32" s="83"/>
    </row>
    <row r="33" spans="2:36" ht="16.5" thickBot="1">
      <c r="B33" s="81"/>
      <c r="C33" s="95" t="s">
        <v>32</v>
      </c>
      <c r="D33" s="228"/>
      <c r="E33" s="225"/>
      <c r="F33" s="225"/>
      <c r="G33" s="225"/>
      <c r="H33" s="225"/>
      <c r="I33" s="225"/>
      <c r="J33" s="225"/>
      <c r="K33" s="225"/>
      <c r="L33" s="225"/>
      <c r="M33" s="225"/>
      <c r="N33" s="225"/>
      <c r="O33" s="225"/>
      <c r="P33" s="225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25"/>
      <c r="AD33" s="225"/>
      <c r="AE33" s="225"/>
      <c r="AF33" s="225"/>
      <c r="AG33" s="229"/>
      <c r="AH33" s="97"/>
      <c r="AI33" s="174"/>
      <c r="AJ33" s="83"/>
    </row>
    <row r="34" spans="2:36" ht="18.75">
      <c r="B34" s="81"/>
      <c r="C34" s="221" t="s">
        <v>47</v>
      </c>
      <c r="D34" s="92" t="str">
        <f>+IF(ISBLANK($D$33),"",0)</f>
        <v/>
      </c>
      <c r="E34" s="92" t="str">
        <f>+IF(ISBLANK($E$33),"",0)</f>
        <v/>
      </c>
      <c r="F34" s="92" t="str">
        <f>+IF(ISBLANK($F$33),"",0)</f>
        <v/>
      </c>
      <c r="G34" s="92" t="str">
        <f>+IF(ISBLANK($G$33),"",0)</f>
        <v/>
      </c>
      <c r="H34" s="92" t="str">
        <f>+IF(ISBLANK($H$33),"",0)</f>
        <v/>
      </c>
      <c r="I34" s="92" t="str">
        <f>+IF(ISBLANK($I$33),"",0)</f>
        <v/>
      </c>
      <c r="J34" s="92" t="str">
        <f>+IF(ISBLANK($J$33),"",0)</f>
        <v/>
      </c>
      <c r="K34" s="92" t="str">
        <f>+IF(ISBLANK($K$33),"",0)</f>
        <v/>
      </c>
      <c r="L34" s="92" t="str">
        <f>+IF(ISBLANK($L$33),"",0)</f>
        <v/>
      </c>
      <c r="M34" s="92" t="str">
        <f>+IF(ISBLANK($M$33),"",0)</f>
        <v/>
      </c>
      <c r="N34" s="92" t="str">
        <f>+IF(ISBLANK($N$33),"",0)</f>
        <v/>
      </c>
      <c r="O34" s="92" t="str">
        <f>+IF(ISBLANK($O$33),"",0)</f>
        <v/>
      </c>
      <c r="P34" s="92" t="str">
        <f>+IF(ISBLANK($P$33),"",0)</f>
        <v/>
      </c>
      <c r="Q34" s="92" t="str">
        <f>+IF(ISBLANK($Q$33),"",0)</f>
        <v/>
      </c>
      <c r="R34" s="92" t="str">
        <f>+IF(ISBLANK($R$33),"",0)</f>
        <v/>
      </c>
      <c r="S34" s="92" t="str">
        <f>+IF(ISBLANK($S$33),"",0)</f>
        <v/>
      </c>
      <c r="T34" s="92" t="str">
        <f>+IF(ISBLANK($T$33),"",0)</f>
        <v/>
      </c>
      <c r="U34" s="92" t="str">
        <f>+IF(ISBLANK($U$33),"",0)</f>
        <v/>
      </c>
      <c r="V34" s="92" t="str">
        <f>+IF(ISBLANK($V$33),"",0)</f>
        <v/>
      </c>
      <c r="W34" s="92" t="str">
        <f>+IF(ISBLANK($W$33),"",0)</f>
        <v/>
      </c>
      <c r="X34" s="92" t="str">
        <f>+IF(ISBLANK($X$33),"",0)</f>
        <v/>
      </c>
      <c r="Y34" s="92" t="str">
        <f>+IF(ISBLANK($Y$33),"",0)</f>
        <v/>
      </c>
      <c r="Z34" s="92" t="str">
        <f>+IF(ISBLANK($Z$33),"",0)</f>
        <v/>
      </c>
      <c r="AA34" s="92" t="str">
        <f>+IF(ISBLANK($AA$33),"",0)</f>
        <v/>
      </c>
      <c r="AB34" s="92" t="str">
        <f>+IF(ISBLANK($AB$33),"",0)</f>
        <v/>
      </c>
      <c r="AC34" s="92" t="str">
        <f>+IF(ISBLANK($AC$33),"",0)</f>
        <v/>
      </c>
      <c r="AD34" s="92" t="str">
        <f>+IF(ISBLANK($AD$33),"",0)</f>
        <v/>
      </c>
      <c r="AE34" s="92" t="str">
        <f>+IF(ISBLANK($AE$33),"",0)</f>
        <v/>
      </c>
      <c r="AF34" s="92" t="str">
        <f>+IF(ISBLANK($AF$33),"",0)</f>
        <v/>
      </c>
      <c r="AG34" s="92" t="str">
        <f>+IF(ISBLANK($AG$33),"",0)</f>
        <v/>
      </c>
      <c r="AH34" s="112"/>
      <c r="AI34" s="187" t="str">
        <f>IF(COUNTBLANK(D34:AG34)=30,"",AVERAGE(D34:AG34))</f>
        <v/>
      </c>
      <c r="AJ34" s="83"/>
    </row>
    <row r="35" spans="2:36" ht="18.75">
      <c r="B35" s="81"/>
      <c r="C35" s="110" t="s">
        <v>48</v>
      </c>
      <c r="D35" s="92" t="str">
        <f t="shared" ref="D35:D42" si="34">+IF(ISBLANK($D$33),"",0)</f>
        <v/>
      </c>
      <c r="E35" s="92" t="str">
        <f t="shared" ref="E35:E42" si="35">+IF(ISBLANK($E$33),"",0)</f>
        <v/>
      </c>
      <c r="F35" s="92" t="str">
        <f t="shared" ref="F35:F42" si="36">+IF(ISBLANK($F$33),"",0)</f>
        <v/>
      </c>
      <c r="G35" s="92" t="str">
        <f t="shared" ref="G35:G42" si="37">+IF(ISBLANK($G$33),"",0)</f>
        <v/>
      </c>
      <c r="H35" s="92" t="str">
        <f t="shared" ref="H35:H42" si="38">+IF(ISBLANK($H$33),"",0)</f>
        <v/>
      </c>
      <c r="I35" s="92" t="str">
        <f t="shared" ref="I35:I42" si="39">+IF(ISBLANK($I$33),"",0)</f>
        <v/>
      </c>
      <c r="J35" s="92" t="str">
        <f t="shared" ref="J35:J42" si="40">+IF(ISBLANK($J$33),"",0)</f>
        <v/>
      </c>
      <c r="K35" s="92" t="str">
        <f t="shared" ref="K35:K42" si="41">+IF(ISBLANK($K$33),"",0)</f>
        <v/>
      </c>
      <c r="L35" s="92" t="str">
        <f t="shared" ref="L35:L42" si="42">+IF(ISBLANK($L$33),"",0)</f>
        <v/>
      </c>
      <c r="M35" s="92" t="str">
        <f t="shared" ref="M35:M42" si="43">+IF(ISBLANK($M$33),"",0)</f>
        <v/>
      </c>
      <c r="N35" s="92" t="str">
        <f t="shared" ref="N35:N42" si="44">+IF(ISBLANK($N$33),"",0)</f>
        <v/>
      </c>
      <c r="O35" s="92" t="str">
        <f t="shared" ref="O35:O42" si="45">+IF(ISBLANK($O$33),"",0)</f>
        <v/>
      </c>
      <c r="P35" s="92" t="str">
        <f t="shared" ref="P35:P42" si="46">+IF(ISBLANK($P$33),"",0)</f>
        <v/>
      </c>
      <c r="Q35" s="92" t="str">
        <f t="shared" ref="Q35:Q42" si="47">+IF(ISBLANK($Q$33),"",0)</f>
        <v/>
      </c>
      <c r="R35" s="92" t="str">
        <f t="shared" ref="R35:R42" si="48">+IF(ISBLANK($R$33),"",0)</f>
        <v/>
      </c>
      <c r="S35" s="92" t="str">
        <f t="shared" ref="S35:S42" si="49">+IF(ISBLANK($S$33),"",0)</f>
        <v/>
      </c>
      <c r="T35" s="92" t="str">
        <f t="shared" ref="T35:T42" si="50">+IF(ISBLANK($T$33),"",0)</f>
        <v/>
      </c>
      <c r="U35" s="92" t="str">
        <f t="shared" ref="U35:U42" si="51">+IF(ISBLANK($U$33),"",0)</f>
        <v/>
      </c>
      <c r="V35" s="92" t="str">
        <f t="shared" ref="V35:V42" si="52">+IF(ISBLANK($V$33),"",0)</f>
        <v/>
      </c>
      <c r="W35" s="92" t="str">
        <f t="shared" ref="W35:W42" si="53">+IF(ISBLANK($W$33),"",0)</f>
        <v/>
      </c>
      <c r="X35" s="92" t="str">
        <f t="shared" ref="X35:X42" si="54">+IF(ISBLANK($X$33),"",0)</f>
        <v/>
      </c>
      <c r="Y35" s="92" t="str">
        <f t="shared" ref="Y35:Y42" si="55">+IF(ISBLANK($Y$33),"",0)</f>
        <v/>
      </c>
      <c r="Z35" s="92" t="str">
        <f t="shared" ref="Z35:Z42" si="56">+IF(ISBLANK($Z$33),"",0)</f>
        <v/>
      </c>
      <c r="AA35" s="92" t="str">
        <f t="shared" ref="AA35:AA42" si="57">+IF(ISBLANK($AA$33),"",0)</f>
        <v/>
      </c>
      <c r="AB35" s="92" t="str">
        <f t="shared" ref="AB35:AB42" si="58">+IF(ISBLANK($AB$33),"",0)</f>
        <v/>
      </c>
      <c r="AC35" s="92" t="str">
        <f t="shared" ref="AC35:AC42" si="59">+IF(ISBLANK($AC$33),"",0)</f>
        <v/>
      </c>
      <c r="AD35" s="92" t="str">
        <f t="shared" ref="AD35:AD42" si="60">+IF(ISBLANK($AD$33),"",0)</f>
        <v/>
      </c>
      <c r="AE35" s="92" t="str">
        <f t="shared" ref="AE35:AE42" si="61">+IF(ISBLANK($AE$33),"",0)</f>
        <v/>
      </c>
      <c r="AF35" s="92" t="str">
        <f t="shared" ref="AF35:AF42" si="62">+IF(ISBLANK($AF$33),"",0)</f>
        <v/>
      </c>
      <c r="AG35" s="92" t="str">
        <f t="shared" ref="AG35:AG42" si="63">+IF(ISBLANK($AG$33),"",0)</f>
        <v/>
      </c>
      <c r="AH35" s="112"/>
      <c r="AI35" s="187" t="str">
        <f t="shared" ref="AI35:AI42" si="64">IF(COUNTBLANK(D35:AG35)=30,"",AVERAGE(D35:AG35))</f>
        <v/>
      </c>
      <c r="AJ35" s="83"/>
    </row>
    <row r="36" spans="2:36" ht="18.75">
      <c r="B36" s="81"/>
      <c r="C36" s="110" t="s">
        <v>49</v>
      </c>
      <c r="D36" s="92" t="str">
        <f t="shared" si="34"/>
        <v/>
      </c>
      <c r="E36" s="92" t="str">
        <f t="shared" si="35"/>
        <v/>
      </c>
      <c r="F36" s="92" t="str">
        <f t="shared" si="36"/>
        <v/>
      </c>
      <c r="G36" s="92" t="str">
        <f t="shared" si="37"/>
        <v/>
      </c>
      <c r="H36" s="92" t="str">
        <f t="shared" si="38"/>
        <v/>
      </c>
      <c r="I36" s="92" t="str">
        <f t="shared" si="39"/>
        <v/>
      </c>
      <c r="J36" s="92" t="str">
        <f t="shared" si="40"/>
        <v/>
      </c>
      <c r="K36" s="92" t="str">
        <f t="shared" si="41"/>
        <v/>
      </c>
      <c r="L36" s="92" t="str">
        <f t="shared" si="42"/>
        <v/>
      </c>
      <c r="M36" s="92" t="str">
        <f t="shared" si="43"/>
        <v/>
      </c>
      <c r="N36" s="92" t="str">
        <f t="shared" si="44"/>
        <v/>
      </c>
      <c r="O36" s="92" t="str">
        <f t="shared" si="45"/>
        <v/>
      </c>
      <c r="P36" s="92" t="str">
        <f t="shared" si="46"/>
        <v/>
      </c>
      <c r="Q36" s="92" t="str">
        <f t="shared" si="47"/>
        <v/>
      </c>
      <c r="R36" s="92" t="str">
        <f t="shared" si="48"/>
        <v/>
      </c>
      <c r="S36" s="92" t="str">
        <f t="shared" si="49"/>
        <v/>
      </c>
      <c r="T36" s="92" t="str">
        <f t="shared" si="50"/>
        <v/>
      </c>
      <c r="U36" s="92" t="str">
        <f t="shared" si="51"/>
        <v/>
      </c>
      <c r="V36" s="92" t="str">
        <f t="shared" si="52"/>
        <v/>
      </c>
      <c r="W36" s="92" t="str">
        <f t="shared" si="53"/>
        <v/>
      </c>
      <c r="X36" s="92" t="str">
        <f t="shared" si="54"/>
        <v/>
      </c>
      <c r="Y36" s="92" t="str">
        <f t="shared" si="55"/>
        <v/>
      </c>
      <c r="Z36" s="92" t="str">
        <f t="shared" si="56"/>
        <v/>
      </c>
      <c r="AA36" s="92" t="str">
        <f t="shared" si="57"/>
        <v/>
      </c>
      <c r="AB36" s="92" t="str">
        <f t="shared" si="58"/>
        <v/>
      </c>
      <c r="AC36" s="92" t="str">
        <f t="shared" si="59"/>
        <v/>
      </c>
      <c r="AD36" s="92" t="str">
        <f t="shared" si="60"/>
        <v/>
      </c>
      <c r="AE36" s="92" t="str">
        <f t="shared" si="61"/>
        <v/>
      </c>
      <c r="AF36" s="92" t="str">
        <f t="shared" si="62"/>
        <v/>
      </c>
      <c r="AG36" s="92" t="str">
        <f t="shared" si="63"/>
        <v/>
      </c>
      <c r="AH36" s="112"/>
      <c r="AI36" s="187" t="str">
        <f t="shared" si="64"/>
        <v/>
      </c>
      <c r="AJ36" s="83"/>
    </row>
    <row r="37" spans="2:36" ht="18.75">
      <c r="B37" s="81"/>
      <c r="C37" s="110" t="s">
        <v>50</v>
      </c>
      <c r="D37" s="92" t="str">
        <f t="shared" si="34"/>
        <v/>
      </c>
      <c r="E37" s="92" t="str">
        <f t="shared" si="35"/>
        <v/>
      </c>
      <c r="F37" s="92" t="str">
        <f t="shared" si="36"/>
        <v/>
      </c>
      <c r="G37" s="92" t="str">
        <f t="shared" si="37"/>
        <v/>
      </c>
      <c r="H37" s="92" t="str">
        <f t="shared" si="38"/>
        <v/>
      </c>
      <c r="I37" s="92" t="str">
        <f t="shared" si="39"/>
        <v/>
      </c>
      <c r="J37" s="92" t="str">
        <f t="shared" si="40"/>
        <v/>
      </c>
      <c r="K37" s="92" t="str">
        <f t="shared" si="41"/>
        <v/>
      </c>
      <c r="L37" s="92" t="str">
        <f t="shared" si="42"/>
        <v/>
      </c>
      <c r="M37" s="92" t="str">
        <f t="shared" si="43"/>
        <v/>
      </c>
      <c r="N37" s="92" t="str">
        <f t="shared" si="44"/>
        <v/>
      </c>
      <c r="O37" s="92" t="str">
        <f t="shared" si="45"/>
        <v/>
      </c>
      <c r="P37" s="92" t="str">
        <f t="shared" si="46"/>
        <v/>
      </c>
      <c r="Q37" s="92" t="str">
        <f t="shared" si="47"/>
        <v/>
      </c>
      <c r="R37" s="92" t="str">
        <f t="shared" si="48"/>
        <v/>
      </c>
      <c r="S37" s="92" t="str">
        <f t="shared" si="49"/>
        <v/>
      </c>
      <c r="T37" s="92" t="str">
        <f t="shared" si="50"/>
        <v/>
      </c>
      <c r="U37" s="92" t="str">
        <f t="shared" si="51"/>
        <v/>
      </c>
      <c r="V37" s="92" t="str">
        <f t="shared" si="52"/>
        <v/>
      </c>
      <c r="W37" s="92" t="str">
        <f t="shared" si="53"/>
        <v/>
      </c>
      <c r="X37" s="92" t="str">
        <f t="shared" si="54"/>
        <v/>
      </c>
      <c r="Y37" s="92" t="str">
        <f t="shared" si="55"/>
        <v/>
      </c>
      <c r="Z37" s="92" t="str">
        <f t="shared" si="56"/>
        <v/>
      </c>
      <c r="AA37" s="92" t="str">
        <f t="shared" si="57"/>
        <v/>
      </c>
      <c r="AB37" s="92" t="str">
        <f t="shared" si="58"/>
        <v/>
      </c>
      <c r="AC37" s="92" t="str">
        <f t="shared" si="59"/>
        <v/>
      </c>
      <c r="AD37" s="92" t="str">
        <f t="shared" si="60"/>
        <v/>
      </c>
      <c r="AE37" s="92" t="str">
        <f t="shared" si="61"/>
        <v/>
      </c>
      <c r="AF37" s="92" t="str">
        <f t="shared" si="62"/>
        <v/>
      </c>
      <c r="AG37" s="92" t="str">
        <f t="shared" si="63"/>
        <v/>
      </c>
      <c r="AH37" s="112"/>
      <c r="AI37" s="187" t="str">
        <f t="shared" si="64"/>
        <v/>
      </c>
      <c r="AJ37" s="83"/>
    </row>
    <row r="38" spans="2:36" ht="18.75">
      <c r="B38" s="81"/>
      <c r="C38" s="110" t="s">
        <v>51</v>
      </c>
      <c r="D38" s="92" t="str">
        <f t="shared" si="34"/>
        <v/>
      </c>
      <c r="E38" s="92" t="str">
        <f t="shared" si="35"/>
        <v/>
      </c>
      <c r="F38" s="92" t="str">
        <f t="shared" si="36"/>
        <v/>
      </c>
      <c r="G38" s="92" t="str">
        <f t="shared" si="37"/>
        <v/>
      </c>
      <c r="H38" s="92" t="str">
        <f t="shared" si="38"/>
        <v/>
      </c>
      <c r="I38" s="92" t="str">
        <f t="shared" si="39"/>
        <v/>
      </c>
      <c r="J38" s="92" t="str">
        <f t="shared" si="40"/>
        <v/>
      </c>
      <c r="K38" s="92" t="str">
        <f t="shared" si="41"/>
        <v/>
      </c>
      <c r="L38" s="92" t="str">
        <f t="shared" si="42"/>
        <v/>
      </c>
      <c r="M38" s="92" t="str">
        <f t="shared" si="43"/>
        <v/>
      </c>
      <c r="N38" s="92" t="str">
        <f t="shared" si="44"/>
        <v/>
      </c>
      <c r="O38" s="92" t="str">
        <f t="shared" si="45"/>
        <v/>
      </c>
      <c r="P38" s="92" t="str">
        <f t="shared" si="46"/>
        <v/>
      </c>
      <c r="Q38" s="92" t="str">
        <f t="shared" si="47"/>
        <v/>
      </c>
      <c r="R38" s="92" t="str">
        <f t="shared" si="48"/>
        <v/>
      </c>
      <c r="S38" s="92" t="str">
        <f t="shared" si="49"/>
        <v/>
      </c>
      <c r="T38" s="92" t="str">
        <f t="shared" si="50"/>
        <v/>
      </c>
      <c r="U38" s="92" t="str">
        <f t="shared" si="51"/>
        <v/>
      </c>
      <c r="V38" s="92" t="str">
        <f t="shared" si="52"/>
        <v/>
      </c>
      <c r="W38" s="92" t="str">
        <f t="shared" si="53"/>
        <v/>
      </c>
      <c r="X38" s="92" t="str">
        <f t="shared" si="54"/>
        <v/>
      </c>
      <c r="Y38" s="92" t="str">
        <f t="shared" si="55"/>
        <v/>
      </c>
      <c r="Z38" s="92" t="str">
        <f t="shared" si="56"/>
        <v/>
      </c>
      <c r="AA38" s="92" t="str">
        <f t="shared" si="57"/>
        <v/>
      </c>
      <c r="AB38" s="92" t="str">
        <f t="shared" si="58"/>
        <v/>
      </c>
      <c r="AC38" s="92" t="str">
        <f t="shared" si="59"/>
        <v/>
      </c>
      <c r="AD38" s="92" t="str">
        <f t="shared" si="60"/>
        <v/>
      </c>
      <c r="AE38" s="92" t="str">
        <f t="shared" si="61"/>
        <v/>
      </c>
      <c r="AF38" s="92" t="str">
        <f t="shared" si="62"/>
        <v/>
      </c>
      <c r="AG38" s="92" t="str">
        <f t="shared" si="63"/>
        <v/>
      </c>
      <c r="AH38" s="112"/>
      <c r="AI38" s="187" t="str">
        <f t="shared" si="64"/>
        <v/>
      </c>
      <c r="AJ38" s="83"/>
    </row>
    <row r="39" spans="2:36" ht="18.75">
      <c r="B39" s="81"/>
      <c r="C39" s="110" t="s">
        <v>52</v>
      </c>
      <c r="D39" s="92" t="str">
        <f t="shared" si="34"/>
        <v/>
      </c>
      <c r="E39" s="92" t="str">
        <f t="shared" si="35"/>
        <v/>
      </c>
      <c r="F39" s="92" t="str">
        <f t="shared" si="36"/>
        <v/>
      </c>
      <c r="G39" s="92" t="str">
        <f t="shared" si="37"/>
        <v/>
      </c>
      <c r="H39" s="92" t="str">
        <f t="shared" si="38"/>
        <v/>
      </c>
      <c r="I39" s="92" t="str">
        <f t="shared" si="39"/>
        <v/>
      </c>
      <c r="J39" s="92" t="str">
        <f t="shared" si="40"/>
        <v/>
      </c>
      <c r="K39" s="92" t="str">
        <f t="shared" si="41"/>
        <v/>
      </c>
      <c r="L39" s="92" t="str">
        <f t="shared" si="42"/>
        <v/>
      </c>
      <c r="M39" s="92" t="str">
        <f t="shared" si="43"/>
        <v/>
      </c>
      <c r="N39" s="92" t="str">
        <f t="shared" si="44"/>
        <v/>
      </c>
      <c r="O39" s="92" t="str">
        <f t="shared" si="45"/>
        <v/>
      </c>
      <c r="P39" s="92" t="str">
        <f t="shared" si="46"/>
        <v/>
      </c>
      <c r="Q39" s="92" t="str">
        <f t="shared" si="47"/>
        <v/>
      </c>
      <c r="R39" s="92" t="str">
        <f t="shared" si="48"/>
        <v/>
      </c>
      <c r="S39" s="92" t="str">
        <f t="shared" si="49"/>
        <v/>
      </c>
      <c r="T39" s="92" t="str">
        <f t="shared" si="50"/>
        <v/>
      </c>
      <c r="U39" s="92" t="str">
        <f t="shared" si="51"/>
        <v/>
      </c>
      <c r="V39" s="92" t="str">
        <f t="shared" si="52"/>
        <v/>
      </c>
      <c r="W39" s="92" t="str">
        <f t="shared" si="53"/>
        <v/>
      </c>
      <c r="X39" s="92" t="str">
        <f t="shared" si="54"/>
        <v/>
      </c>
      <c r="Y39" s="92" t="str">
        <f t="shared" si="55"/>
        <v/>
      </c>
      <c r="Z39" s="92" t="str">
        <f t="shared" si="56"/>
        <v/>
      </c>
      <c r="AA39" s="92" t="str">
        <f t="shared" si="57"/>
        <v/>
      </c>
      <c r="AB39" s="92" t="str">
        <f t="shared" si="58"/>
        <v/>
      </c>
      <c r="AC39" s="92" t="str">
        <f t="shared" si="59"/>
        <v/>
      </c>
      <c r="AD39" s="92" t="str">
        <f t="shared" si="60"/>
        <v/>
      </c>
      <c r="AE39" s="92" t="str">
        <f t="shared" si="61"/>
        <v/>
      </c>
      <c r="AF39" s="92" t="str">
        <f t="shared" si="62"/>
        <v/>
      </c>
      <c r="AG39" s="92" t="str">
        <f t="shared" si="63"/>
        <v/>
      </c>
      <c r="AH39" s="112"/>
      <c r="AI39" s="187" t="str">
        <f t="shared" si="64"/>
        <v/>
      </c>
      <c r="AJ39" s="83"/>
    </row>
    <row r="40" spans="2:36" ht="18.75">
      <c r="B40" s="81"/>
      <c r="C40" s="110" t="s">
        <v>53</v>
      </c>
      <c r="D40" s="92" t="str">
        <f t="shared" si="34"/>
        <v/>
      </c>
      <c r="E40" s="92" t="str">
        <f t="shared" si="35"/>
        <v/>
      </c>
      <c r="F40" s="92" t="str">
        <f t="shared" si="36"/>
        <v/>
      </c>
      <c r="G40" s="92" t="str">
        <f t="shared" si="37"/>
        <v/>
      </c>
      <c r="H40" s="92" t="str">
        <f t="shared" si="38"/>
        <v/>
      </c>
      <c r="I40" s="92" t="str">
        <f t="shared" si="39"/>
        <v/>
      </c>
      <c r="J40" s="92" t="str">
        <f t="shared" si="40"/>
        <v/>
      </c>
      <c r="K40" s="92" t="str">
        <f t="shared" si="41"/>
        <v/>
      </c>
      <c r="L40" s="92" t="str">
        <f t="shared" si="42"/>
        <v/>
      </c>
      <c r="M40" s="92" t="str">
        <f t="shared" si="43"/>
        <v/>
      </c>
      <c r="N40" s="92" t="str">
        <f t="shared" si="44"/>
        <v/>
      </c>
      <c r="O40" s="92" t="str">
        <f t="shared" si="45"/>
        <v/>
      </c>
      <c r="P40" s="92" t="str">
        <f t="shared" si="46"/>
        <v/>
      </c>
      <c r="Q40" s="92" t="str">
        <f t="shared" si="47"/>
        <v/>
      </c>
      <c r="R40" s="92" t="str">
        <f t="shared" si="48"/>
        <v/>
      </c>
      <c r="S40" s="92" t="str">
        <f t="shared" si="49"/>
        <v/>
      </c>
      <c r="T40" s="92" t="str">
        <f t="shared" si="50"/>
        <v/>
      </c>
      <c r="U40" s="92" t="str">
        <f t="shared" si="51"/>
        <v/>
      </c>
      <c r="V40" s="92" t="str">
        <f t="shared" si="52"/>
        <v/>
      </c>
      <c r="W40" s="92" t="str">
        <f t="shared" si="53"/>
        <v/>
      </c>
      <c r="X40" s="92" t="str">
        <f t="shared" si="54"/>
        <v/>
      </c>
      <c r="Y40" s="92" t="str">
        <f t="shared" si="55"/>
        <v/>
      </c>
      <c r="Z40" s="92" t="str">
        <f t="shared" si="56"/>
        <v/>
      </c>
      <c r="AA40" s="92" t="str">
        <f t="shared" si="57"/>
        <v/>
      </c>
      <c r="AB40" s="92" t="str">
        <f t="shared" si="58"/>
        <v/>
      </c>
      <c r="AC40" s="92" t="str">
        <f t="shared" si="59"/>
        <v/>
      </c>
      <c r="AD40" s="92" t="str">
        <f t="shared" si="60"/>
        <v/>
      </c>
      <c r="AE40" s="92" t="str">
        <f t="shared" si="61"/>
        <v/>
      </c>
      <c r="AF40" s="92" t="str">
        <f t="shared" si="62"/>
        <v/>
      </c>
      <c r="AG40" s="92" t="str">
        <f t="shared" si="63"/>
        <v/>
      </c>
      <c r="AH40" s="112"/>
      <c r="AI40" s="187" t="str">
        <f t="shared" si="64"/>
        <v/>
      </c>
      <c r="AJ40" s="83"/>
    </row>
    <row r="41" spans="2:36" ht="18.75">
      <c r="B41" s="81"/>
      <c r="C41" s="110" t="s">
        <v>54</v>
      </c>
      <c r="D41" s="92" t="str">
        <f t="shared" si="34"/>
        <v/>
      </c>
      <c r="E41" s="92" t="str">
        <f t="shared" si="35"/>
        <v/>
      </c>
      <c r="F41" s="92" t="str">
        <f t="shared" si="36"/>
        <v/>
      </c>
      <c r="G41" s="92" t="str">
        <f t="shared" si="37"/>
        <v/>
      </c>
      <c r="H41" s="92" t="str">
        <f t="shared" si="38"/>
        <v/>
      </c>
      <c r="I41" s="92" t="str">
        <f t="shared" si="39"/>
        <v/>
      </c>
      <c r="J41" s="92" t="str">
        <f t="shared" si="40"/>
        <v/>
      </c>
      <c r="K41" s="92" t="str">
        <f t="shared" si="41"/>
        <v/>
      </c>
      <c r="L41" s="92" t="str">
        <f t="shared" si="42"/>
        <v/>
      </c>
      <c r="M41" s="92" t="str">
        <f t="shared" si="43"/>
        <v/>
      </c>
      <c r="N41" s="92" t="str">
        <f t="shared" si="44"/>
        <v/>
      </c>
      <c r="O41" s="92" t="str">
        <f t="shared" si="45"/>
        <v/>
      </c>
      <c r="P41" s="92" t="str">
        <f t="shared" si="46"/>
        <v/>
      </c>
      <c r="Q41" s="92" t="str">
        <f t="shared" si="47"/>
        <v/>
      </c>
      <c r="R41" s="92" t="str">
        <f t="shared" si="48"/>
        <v/>
      </c>
      <c r="S41" s="92" t="str">
        <f t="shared" si="49"/>
        <v/>
      </c>
      <c r="T41" s="92" t="str">
        <f t="shared" si="50"/>
        <v/>
      </c>
      <c r="U41" s="92" t="str">
        <f t="shared" si="51"/>
        <v/>
      </c>
      <c r="V41" s="92" t="str">
        <f t="shared" si="52"/>
        <v/>
      </c>
      <c r="W41" s="92" t="str">
        <f t="shared" si="53"/>
        <v/>
      </c>
      <c r="X41" s="92" t="str">
        <f t="shared" si="54"/>
        <v/>
      </c>
      <c r="Y41" s="92" t="str">
        <f t="shared" si="55"/>
        <v/>
      </c>
      <c r="Z41" s="92" t="str">
        <f t="shared" si="56"/>
        <v/>
      </c>
      <c r="AA41" s="92" t="str">
        <f t="shared" si="57"/>
        <v/>
      </c>
      <c r="AB41" s="92" t="str">
        <f t="shared" si="58"/>
        <v/>
      </c>
      <c r="AC41" s="92" t="str">
        <f t="shared" si="59"/>
        <v/>
      </c>
      <c r="AD41" s="92" t="str">
        <f t="shared" si="60"/>
        <v/>
      </c>
      <c r="AE41" s="92" t="str">
        <f t="shared" si="61"/>
        <v/>
      </c>
      <c r="AF41" s="92" t="str">
        <f t="shared" si="62"/>
        <v/>
      </c>
      <c r="AG41" s="92" t="str">
        <f t="shared" si="63"/>
        <v/>
      </c>
      <c r="AH41" s="112"/>
      <c r="AI41" s="187" t="str">
        <f t="shared" si="64"/>
        <v/>
      </c>
      <c r="AJ41" s="83"/>
    </row>
    <row r="42" spans="2:36" ht="18.75">
      <c r="B42" s="81"/>
      <c r="C42" s="110" t="s">
        <v>55</v>
      </c>
      <c r="D42" s="92" t="str">
        <f t="shared" si="34"/>
        <v/>
      </c>
      <c r="E42" s="92" t="str">
        <f t="shared" si="35"/>
        <v/>
      </c>
      <c r="F42" s="92" t="str">
        <f t="shared" si="36"/>
        <v/>
      </c>
      <c r="G42" s="92" t="str">
        <f t="shared" si="37"/>
        <v/>
      </c>
      <c r="H42" s="92" t="str">
        <f t="shared" si="38"/>
        <v/>
      </c>
      <c r="I42" s="92" t="str">
        <f t="shared" si="39"/>
        <v/>
      </c>
      <c r="J42" s="92" t="str">
        <f t="shared" si="40"/>
        <v/>
      </c>
      <c r="K42" s="92" t="str">
        <f t="shared" si="41"/>
        <v/>
      </c>
      <c r="L42" s="92" t="str">
        <f t="shared" si="42"/>
        <v/>
      </c>
      <c r="M42" s="92" t="str">
        <f t="shared" si="43"/>
        <v/>
      </c>
      <c r="N42" s="92" t="str">
        <f t="shared" si="44"/>
        <v/>
      </c>
      <c r="O42" s="92" t="str">
        <f t="shared" si="45"/>
        <v/>
      </c>
      <c r="P42" s="92" t="str">
        <f t="shared" si="46"/>
        <v/>
      </c>
      <c r="Q42" s="92" t="str">
        <f t="shared" si="47"/>
        <v/>
      </c>
      <c r="R42" s="92" t="str">
        <f t="shared" si="48"/>
        <v/>
      </c>
      <c r="S42" s="92" t="str">
        <f t="shared" si="49"/>
        <v/>
      </c>
      <c r="T42" s="92" t="str">
        <f t="shared" si="50"/>
        <v/>
      </c>
      <c r="U42" s="92" t="str">
        <f t="shared" si="51"/>
        <v/>
      </c>
      <c r="V42" s="92" t="str">
        <f t="shared" si="52"/>
        <v/>
      </c>
      <c r="W42" s="92" t="str">
        <f t="shared" si="53"/>
        <v/>
      </c>
      <c r="X42" s="92" t="str">
        <f t="shared" si="54"/>
        <v/>
      </c>
      <c r="Y42" s="92" t="str">
        <f t="shared" si="55"/>
        <v/>
      </c>
      <c r="Z42" s="92" t="str">
        <f t="shared" si="56"/>
        <v/>
      </c>
      <c r="AA42" s="92" t="str">
        <f t="shared" si="57"/>
        <v/>
      </c>
      <c r="AB42" s="92" t="str">
        <f t="shared" si="58"/>
        <v/>
      </c>
      <c r="AC42" s="92" t="str">
        <f t="shared" si="59"/>
        <v/>
      </c>
      <c r="AD42" s="92" t="str">
        <f t="shared" si="60"/>
        <v/>
      </c>
      <c r="AE42" s="92" t="str">
        <f t="shared" si="61"/>
        <v/>
      </c>
      <c r="AF42" s="92" t="str">
        <f t="shared" si="62"/>
        <v/>
      </c>
      <c r="AG42" s="92" t="str">
        <f t="shared" si="63"/>
        <v/>
      </c>
      <c r="AH42" s="112"/>
      <c r="AI42" s="187" t="str">
        <f t="shared" si="64"/>
        <v/>
      </c>
      <c r="AJ42" s="83"/>
    </row>
    <row r="43" spans="2:36" ht="19.5" thickBot="1">
      <c r="B43" s="81"/>
      <c r="C43" s="105" t="s">
        <v>56</v>
      </c>
      <c r="D43" s="152"/>
      <c r="E43" s="100"/>
      <c r="F43" s="100"/>
      <c r="G43" s="100"/>
      <c r="H43" s="100"/>
      <c r="I43" s="100"/>
      <c r="J43" s="100"/>
      <c r="K43" s="101"/>
      <c r="L43" s="101"/>
      <c r="M43" s="101"/>
      <c r="N43" s="100"/>
      <c r="O43" s="101"/>
      <c r="P43" s="100"/>
      <c r="Q43" s="100"/>
      <c r="R43" s="100"/>
      <c r="S43" s="100"/>
      <c r="T43" s="100"/>
      <c r="U43" s="100"/>
      <c r="V43" s="100"/>
      <c r="W43" s="100"/>
      <c r="X43" s="100"/>
      <c r="Y43" s="100"/>
      <c r="Z43" s="101"/>
      <c r="AA43" s="101"/>
      <c r="AB43" s="101"/>
      <c r="AC43" s="100"/>
      <c r="AD43" s="101"/>
      <c r="AE43" s="100"/>
      <c r="AF43" s="100"/>
      <c r="AG43" s="100"/>
      <c r="AH43" s="114"/>
      <c r="AI43" s="193"/>
      <c r="AJ43" s="83"/>
    </row>
    <row r="44" spans="2:36" ht="18.75">
      <c r="B44" s="81"/>
      <c r="C44" s="135" t="s">
        <v>57</v>
      </c>
      <c r="D44" s="92" t="str">
        <f>+IF(ISBLANK($D$33),"",0)</f>
        <v/>
      </c>
      <c r="E44" s="92" t="str">
        <f>+IF(ISBLANK($E$33),"",0)</f>
        <v/>
      </c>
      <c r="F44" s="92" t="str">
        <f>+IF(ISBLANK($F$33),"",0)</f>
        <v/>
      </c>
      <c r="G44" s="92" t="str">
        <f>+IF(ISBLANK($G$33),"",0)</f>
        <v/>
      </c>
      <c r="H44" s="92" t="str">
        <f>+IF(ISBLANK($H$33),"",0)</f>
        <v/>
      </c>
      <c r="I44" s="92" t="str">
        <f>+IF(ISBLANK($I$33),"",0)</f>
        <v/>
      </c>
      <c r="J44" s="92" t="str">
        <f>+IF(ISBLANK($J$33),"",0)</f>
        <v/>
      </c>
      <c r="K44" s="92" t="str">
        <f>+IF(ISBLANK($K$33),"",0)</f>
        <v/>
      </c>
      <c r="L44" s="92" t="str">
        <f>+IF(ISBLANK($L$33),"",0)</f>
        <v/>
      </c>
      <c r="M44" s="92" t="str">
        <f>+IF(ISBLANK($M$33),"",0)</f>
        <v/>
      </c>
      <c r="N44" s="92" t="str">
        <f>+IF(ISBLANK($N$33),"",0)</f>
        <v/>
      </c>
      <c r="O44" s="92" t="str">
        <f>+IF(ISBLANK($O$33),"",0)</f>
        <v/>
      </c>
      <c r="P44" s="92" t="str">
        <f>+IF(ISBLANK($P$33),"",0)</f>
        <v/>
      </c>
      <c r="Q44" s="92" t="str">
        <f>+IF(ISBLANK($Q$33),"",0)</f>
        <v/>
      </c>
      <c r="R44" s="92" t="str">
        <f>+IF(ISBLANK($R$33),"",0)</f>
        <v/>
      </c>
      <c r="S44" s="92" t="str">
        <f>+IF(ISBLANK($S$33),"",0)</f>
        <v/>
      </c>
      <c r="T44" s="92" t="str">
        <f>+IF(ISBLANK($T$33),"",0)</f>
        <v/>
      </c>
      <c r="U44" s="92" t="str">
        <f>+IF(ISBLANK($U$33),"",0)</f>
        <v/>
      </c>
      <c r="V44" s="92" t="str">
        <f>+IF(ISBLANK($V$33),"",0)</f>
        <v/>
      </c>
      <c r="W44" s="92" t="str">
        <f>+IF(ISBLANK($W$33),"",0)</f>
        <v/>
      </c>
      <c r="X44" s="92" t="str">
        <f>+IF(ISBLANK($X$33),"",0)</f>
        <v/>
      </c>
      <c r="Y44" s="92" t="str">
        <f>+IF(ISBLANK($Y$33),"",0)</f>
        <v/>
      </c>
      <c r="Z44" s="92" t="str">
        <f>+IF(ISBLANK($Z$33),"",0)</f>
        <v/>
      </c>
      <c r="AA44" s="92" t="str">
        <f>+IF(ISBLANK($AA$33),"",0)</f>
        <v/>
      </c>
      <c r="AB44" s="92" t="str">
        <f>+IF(ISBLANK($AB$33),"",0)</f>
        <v/>
      </c>
      <c r="AC44" s="92" t="str">
        <f>+IF(ISBLANK($AC$33),"",0)</f>
        <v/>
      </c>
      <c r="AD44" s="92" t="str">
        <f>+IF(ISBLANK($AD$33),"",0)</f>
        <v/>
      </c>
      <c r="AE44" s="92" t="str">
        <f>+IF(ISBLANK($AE$33),"",0)</f>
        <v/>
      </c>
      <c r="AF44" s="92" t="str">
        <f>+IF(ISBLANK($AF$33),"",0)</f>
        <v/>
      </c>
      <c r="AG44" s="92" t="str">
        <f>+IF(ISBLANK($AG$33),"",0)</f>
        <v/>
      </c>
      <c r="AH44" s="117"/>
      <c r="AI44" s="192" t="str">
        <f>IF(COUNTBLANK(D44:AG44)=30,"",AVERAGE(D44:AG44))</f>
        <v/>
      </c>
      <c r="AJ44" s="83"/>
    </row>
    <row r="45" spans="2:36" ht="18.75">
      <c r="B45" s="81"/>
      <c r="C45" s="136" t="s">
        <v>58</v>
      </c>
      <c r="D45" s="92" t="str">
        <f t="shared" ref="D45:D51" si="65">+IF(ISBLANK($D$33),"",0)</f>
        <v/>
      </c>
      <c r="E45" s="92" t="str">
        <f t="shared" ref="E45:E51" si="66">+IF(ISBLANK($E$33),"",0)</f>
        <v/>
      </c>
      <c r="F45" s="92" t="str">
        <f t="shared" ref="F45:F51" si="67">+IF(ISBLANK($F$33),"",0)</f>
        <v/>
      </c>
      <c r="G45" s="92" t="str">
        <f t="shared" ref="G45:G51" si="68">+IF(ISBLANK($G$33),"",0)</f>
        <v/>
      </c>
      <c r="H45" s="92" t="str">
        <f t="shared" ref="H45:H51" si="69">+IF(ISBLANK($H$33),"",0)</f>
        <v/>
      </c>
      <c r="I45" s="92" t="str">
        <f t="shared" ref="I45:I51" si="70">+IF(ISBLANK($I$33),"",0)</f>
        <v/>
      </c>
      <c r="J45" s="92" t="str">
        <f t="shared" ref="J45:J51" si="71">+IF(ISBLANK($J$33),"",0)</f>
        <v/>
      </c>
      <c r="K45" s="92" t="str">
        <f t="shared" ref="K45:K51" si="72">+IF(ISBLANK($K$33),"",0)</f>
        <v/>
      </c>
      <c r="L45" s="92" t="str">
        <f t="shared" ref="L45:L51" si="73">+IF(ISBLANK($L$33),"",0)</f>
        <v/>
      </c>
      <c r="M45" s="92" t="str">
        <f t="shared" ref="M45:M51" si="74">+IF(ISBLANK($M$33),"",0)</f>
        <v/>
      </c>
      <c r="N45" s="92" t="str">
        <f t="shared" ref="N45:N51" si="75">+IF(ISBLANK($N$33),"",0)</f>
        <v/>
      </c>
      <c r="O45" s="92" t="str">
        <f t="shared" ref="O45:O51" si="76">+IF(ISBLANK($O$33),"",0)</f>
        <v/>
      </c>
      <c r="P45" s="92" t="str">
        <f t="shared" ref="P45:P51" si="77">+IF(ISBLANK($P$33),"",0)</f>
        <v/>
      </c>
      <c r="Q45" s="92" t="str">
        <f t="shared" ref="Q45:Q51" si="78">+IF(ISBLANK($Q$33),"",0)</f>
        <v/>
      </c>
      <c r="R45" s="92" t="str">
        <f t="shared" ref="R45:R51" si="79">+IF(ISBLANK($R$33),"",0)</f>
        <v/>
      </c>
      <c r="S45" s="92" t="str">
        <f t="shared" ref="S45:S51" si="80">+IF(ISBLANK($S$33),"",0)</f>
        <v/>
      </c>
      <c r="T45" s="92" t="str">
        <f t="shared" ref="T45:T51" si="81">+IF(ISBLANK($T$33),"",0)</f>
        <v/>
      </c>
      <c r="U45" s="92" t="str">
        <f t="shared" ref="U45:U51" si="82">+IF(ISBLANK($U$33),"",0)</f>
        <v/>
      </c>
      <c r="V45" s="92" t="str">
        <f t="shared" ref="V45:V51" si="83">+IF(ISBLANK($V$33),"",0)</f>
        <v/>
      </c>
      <c r="W45" s="92" t="str">
        <f t="shared" ref="W45:W51" si="84">+IF(ISBLANK($W$33),"",0)</f>
        <v/>
      </c>
      <c r="X45" s="92" t="str">
        <f t="shared" ref="X45:X51" si="85">+IF(ISBLANK($X$33),"",0)</f>
        <v/>
      </c>
      <c r="Y45" s="92" t="str">
        <f t="shared" ref="Y45:Y51" si="86">+IF(ISBLANK($Y$33),"",0)</f>
        <v/>
      </c>
      <c r="Z45" s="92" t="str">
        <f t="shared" ref="Z45:Z51" si="87">+IF(ISBLANK($Z$33),"",0)</f>
        <v/>
      </c>
      <c r="AA45" s="92" t="str">
        <f t="shared" ref="AA45:AA51" si="88">+IF(ISBLANK($AA$33),"",0)</f>
        <v/>
      </c>
      <c r="AB45" s="92" t="str">
        <f t="shared" ref="AB45:AB51" si="89">+IF(ISBLANK($AB$33),"",0)</f>
        <v/>
      </c>
      <c r="AC45" s="92" t="str">
        <f t="shared" ref="AC45:AC51" si="90">+IF(ISBLANK($AC$33),"",0)</f>
        <v/>
      </c>
      <c r="AD45" s="92" t="str">
        <f t="shared" ref="AD45:AD51" si="91">+IF(ISBLANK($AD$33),"",0)</f>
        <v/>
      </c>
      <c r="AE45" s="92" t="str">
        <f t="shared" ref="AE45:AE51" si="92">+IF(ISBLANK($AE$33),"",0)</f>
        <v/>
      </c>
      <c r="AF45" s="92" t="str">
        <f t="shared" ref="AF45:AF51" si="93">+IF(ISBLANK($AF$33),"",0)</f>
        <v/>
      </c>
      <c r="AG45" s="92" t="str">
        <f t="shared" ref="AG45:AG51" si="94">+IF(ISBLANK($AG$33),"",0)</f>
        <v/>
      </c>
      <c r="AH45" s="112"/>
      <c r="AI45" s="187" t="str">
        <f>IF(COUNTBLANK(D45:AG45)=30,"",AVERAGE(D45:AG45))</f>
        <v/>
      </c>
      <c r="AJ45" s="83"/>
    </row>
    <row r="46" spans="2:36" ht="18.75">
      <c r="B46" s="81"/>
      <c r="C46" s="136" t="s">
        <v>59</v>
      </c>
      <c r="D46" s="92" t="str">
        <f t="shared" si="65"/>
        <v/>
      </c>
      <c r="E46" s="92" t="str">
        <f t="shared" si="66"/>
        <v/>
      </c>
      <c r="F46" s="92" t="str">
        <f t="shared" si="67"/>
        <v/>
      </c>
      <c r="G46" s="92" t="str">
        <f t="shared" si="68"/>
        <v/>
      </c>
      <c r="H46" s="92" t="str">
        <f t="shared" si="69"/>
        <v/>
      </c>
      <c r="I46" s="92" t="str">
        <f t="shared" si="70"/>
        <v/>
      </c>
      <c r="J46" s="92" t="str">
        <f t="shared" si="71"/>
        <v/>
      </c>
      <c r="K46" s="92" t="str">
        <f t="shared" si="72"/>
        <v/>
      </c>
      <c r="L46" s="92" t="str">
        <f t="shared" si="73"/>
        <v/>
      </c>
      <c r="M46" s="92" t="str">
        <f t="shared" si="74"/>
        <v/>
      </c>
      <c r="N46" s="92" t="str">
        <f t="shared" si="75"/>
        <v/>
      </c>
      <c r="O46" s="92" t="str">
        <f t="shared" si="76"/>
        <v/>
      </c>
      <c r="P46" s="92" t="str">
        <f t="shared" si="77"/>
        <v/>
      </c>
      <c r="Q46" s="92" t="str">
        <f t="shared" si="78"/>
        <v/>
      </c>
      <c r="R46" s="92" t="str">
        <f t="shared" si="79"/>
        <v/>
      </c>
      <c r="S46" s="92" t="str">
        <f t="shared" si="80"/>
        <v/>
      </c>
      <c r="T46" s="92" t="str">
        <f t="shared" si="81"/>
        <v/>
      </c>
      <c r="U46" s="92" t="str">
        <f t="shared" si="82"/>
        <v/>
      </c>
      <c r="V46" s="92" t="str">
        <f t="shared" si="83"/>
        <v/>
      </c>
      <c r="W46" s="92" t="str">
        <f t="shared" si="84"/>
        <v/>
      </c>
      <c r="X46" s="92" t="str">
        <f t="shared" si="85"/>
        <v/>
      </c>
      <c r="Y46" s="92" t="str">
        <f t="shared" si="86"/>
        <v/>
      </c>
      <c r="Z46" s="92" t="str">
        <f t="shared" si="87"/>
        <v/>
      </c>
      <c r="AA46" s="92" t="str">
        <f t="shared" si="88"/>
        <v/>
      </c>
      <c r="AB46" s="92" t="str">
        <f t="shared" si="89"/>
        <v/>
      </c>
      <c r="AC46" s="92" t="str">
        <f t="shared" si="90"/>
        <v/>
      </c>
      <c r="AD46" s="92" t="str">
        <f t="shared" si="91"/>
        <v/>
      </c>
      <c r="AE46" s="92" t="str">
        <f t="shared" si="92"/>
        <v/>
      </c>
      <c r="AF46" s="92" t="str">
        <f t="shared" si="93"/>
        <v/>
      </c>
      <c r="AG46" s="92" t="str">
        <f t="shared" si="94"/>
        <v/>
      </c>
      <c r="AH46" s="112"/>
      <c r="AI46" s="187" t="str">
        <f t="shared" ref="AI46:AI51" si="95">IF(COUNTBLANK(D46:AG46)=30,"",AVERAGE(D46:AG46))</f>
        <v/>
      </c>
      <c r="AJ46" s="83"/>
    </row>
    <row r="47" spans="2:36" ht="18.75">
      <c r="B47" s="81"/>
      <c r="C47" s="136" t="s">
        <v>60</v>
      </c>
      <c r="D47" s="92" t="str">
        <f t="shared" si="65"/>
        <v/>
      </c>
      <c r="E47" s="92" t="str">
        <f t="shared" si="66"/>
        <v/>
      </c>
      <c r="F47" s="92" t="str">
        <f t="shared" si="67"/>
        <v/>
      </c>
      <c r="G47" s="92" t="str">
        <f t="shared" si="68"/>
        <v/>
      </c>
      <c r="H47" s="92" t="str">
        <f t="shared" si="69"/>
        <v/>
      </c>
      <c r="I47" s="92" t="str">
        <f t="shared" si="70"/>
        <v/>
      </c>
      <c r="J47" s="92" t="str">
        <f t="shared" si="71"/>
        <v/>
      </c>
      <c r="K47" s="92" t="str">
        <f t="shared" si="72"/>
        <v/>
      </c>
      <c r="L47" s="92" t="str">
        <f t="shared" si="73"/>
        <v/>
      </c>
      <c r="M47" s="92" t="str">
        <f t="shared" si="74"/>
        <v/>
      </c>
      <c r="N47" s="92" t="str">
        <f t="shared" si="75"/>
        <v/>
      </c>
      <c r="O47" s="92" t="str">
        <f t="shared" si="76"/>
        <v/>
      </c>
      <c r="P47" s="92" t="str">
        <f t="shared" si="77"/>
        <v/>
      </c>
      <c r="Q47" s="92" t="str">
        <f t="shared" si="78"/>
        <v/>
      </c>
      <c r="R47" s="92" t="str">
        <f t="shared" si="79"/>
        <v/>
      </c>
      <c r="S47" s="92" t="str">
        <f t="shared" si="80"/>
        <v/>
      </c>
      <c r="T47" s="92" t="str">
        <f t="shared" si="81"/>
        <v/>
      </c>
      <c r="U47" s="92" t="str">
        <f t="shared" si="82"/>
        <v/>
      </c>
      <c r="V47" s="92" t="str">
        <f t="shared" si="83"/>
        <v/>
      </c>
      <c r="W47" s="92" t="str">
        <f t="shared" si="84"/>
        <v/>
      </c>
      <c r="X47" s="92" t="str">
        <f t="shared" si="85"/>
        <v/>
      </c>
      <c r="Y47" s="92" t="str">
        <f t="shared" si="86"/>
        <v/>
      </c>
      <c r="Z47" s="92" t="str">
        <f t="shared" si="87"/>
        <v/>
      </c>
      <c r="AA47" s="92" t="str">
        <f t="shared" si="88"/>
        <v/>
      </c>
      <c r="AB47" s="92" t="str">
        <f t="shared" si="89"/>
        <v/>
      </c>
      <c r="AC47" s="92" t="str">
        <f t="shared" si="90"/>
        <v/>
      </c>
      <c r="AD47" s="92" t="str">
        <f t="shared" si="91"/>
        <v/>
      </c>
      <c r="AE47" s="92" t="str">
        <f t="shared" si="92"/>
        <v/>
      </c>
      <c r="AF47" s="92" t="str">
        <f t="shared" si="93"/>
        <v/>
      </c>
      <c r="AG47" s="92" t="str">
        <f t="shared" si="94"/>
        <v/>
      </c>
      <c r="AH47" s="112"/>
      <c r="AI47" s="187" t="str">
        <f t="shared" si="95"/>
        <v/>
      </c>
      <c r="AJ47" s="83"/>
    </row>
    <row r="48" spans="2:36" ht="18.75">
      <c r="B48" s="81"/>
      <c r="C48" s="136" t="s">
        <v>61</v>
      </c>
      <c r="D48" s="92" t="str">
        <f t="shared" si="65"/>
        <v/>
      </c>
      <c r="E48" s="92" t="str">
        <f t="shared" si="66"/>
        <v/>
      </c>
      <c r="F48" s="92" t="str">
        <f t="shared" si="67"/>
        <v/>
      </c>
      <c r="G48" s="92" t="str">
        <f t="shared" si="68"/>
        <v/>
      </c>
      <c r="H48" s="92" t="str">
        <f t="shared" si="69"/>
        <v/>
      </c>
      <c r="I48" s="92" t="str">
        <f t="shared" si="70"/>
        <v/>
      </c>
      <c r="J48" s="92" t="str">
        <f t="shared" si="71"/>
        <v/>
      </c>
      <c r="K48" s="92" t="str">
        <f t="shared" si="72"/>
        <v/>
      </c>
      <c r="L48" s="92" t="str">
        <f t="shared" si="73"/>
        <v/>
      </c>
      <c r="M48" s="92" t="str">
        <f t="shared" si="74"/>
        <v/>
      </c>
      <c r="N48" s="92" t="str">
        <f t="shared" si="75"/>
        <v/>
      </c>
      <c r="O48" s="92" t="str">
        <f t="shared" si="76"/>
        <v/>
      </c>
      <c r="P48" s="92" t="str">
        <f t="shared" si="77"/>
        <v/>
      </c>
      <c r="Q48" s="92" t="str">
        <f t="shared" si="78"/>
        <v/>
      </c>
      <c r="R48" s="92" t="str">
        <f t="shared" si="79"/>
        <v/>
      </c>
      <c r="S48" s="92" t="str">
        <f t="shared" si="80"/>
        <v/>
      </c>
      <c r="T48" s="92" t="str">
        <f t="shared" si="81"/>
        <v/>
      </c>
      <c r="U48" s="92" t="str">
        <f t="shared" si="82"/>
        <v/>
      </c>
      <c r="V48" s="92" t="str">
        <f t="shared" si="83"/>
        <v/>
      </c>
      <c r="W48" s="92" t="str">
        <f t="shared" si="84"/>
        <v/>
      </c>
      <c r="X48" s="92" t="str">
        <f t="shared" si="85"/>
        <v/>
      </c>
      <c r="Y48" s="92" t="str">
        <f t="shared" si="86"/>
        <v/>
      </c>
      <c r="Z48" s="92" t="str">
        <f t="shared" si="87"/>
        <v/>
      </c>
      <c r="AA48" s="92" t="str">
        <f t="shared" si="88"/>
        <v/>
      </c>
      <c r="AB48" s="92" t="str">
        <f t="shared" si="89"/>
        <v/>
      </c>
      <c r="AC48" s="92" t="str">
        <f t="shared" si="90"/>
        <v/>
      </c>
      <c r="AD48" s="92" t="str">
        <f t="shared" si="91"/>
        <v/>
      </c>
      <c r="AE48" s="92" t="str">
        <f t="shared" si="92"/>
        <v/>
      </c>
      <c r="AF48" s="92" t="str">
        <f t="shared" si="93"/>
        <v/>
      </c>
      <c r="AG48" s="92" t="str">
        <f t="shared" si="94"/>
        <v/>
      </c>
      <c r="AH48" s="112"/>
      <c r="AI48" s="187" t="str">
        <f t="shared" si="95"/>
        <v/>
      </c>
      <c r="AJ48" s="83"/>
    </row>
    <row r="49" spans="2:36" ht="18.75">
      <c r="B49" s="81"/>
      <c r="C49" s="136" t="s">
        <v>62</v>
      </c>
      <c r="D49" s="92" t="str">
        <f>+IF(ISBLANK($D$33),"",0)</f>
        <v/>
      </c>
      <c r="E49" s="92" t="str">
        <f>+IF(ISBLANK($E$33),"",0)</f>
        <v/>
      </c>
      <c r="F49" s="92" t="str">
        <f>+IF(ISBLANK($F$33),"",0)</f>
        <v/>
      </c>
      <c r="G49" s="92" t="str">
        <f>+IF(ISBLANK($G$33),"",0)</f>
        <v/>
      </c>
      <c r="H49" s="92" t="str">
        <f>+IF(ISBLANK($H$33),"",0)</f>
        <v/>
      </c>
      <c r="I49" s="92" t="str">
        <f>+IF(ISBLANK($I$33),"",0)</f>
        <v/>
      </c>
      <c r="J49" s="92" t="str">
        <f>+IF(ISBLANK($J$33),"",0)</f>
        <v/>
      </c>
      <c r="K49" s="92" t="str">
        <f>+IF(ISBLANK($K$33),"",0)</f>
        <v/>
      </c>
      <c r="L49" s="92" t="str">
        <f>+IF(ISBLANK($L$33),"",0)</f>
        <v/>
      </c>
      <c r="M49" s="92" t="str">
        <f>+IF(ISBLANK($M$33),"",0)</f>
        <v/>
      </c>
      <c r="N49" s="92" t="str">
        <f>+IF(ISBLANK($N$33),"",0)</f>
        <v/>
      </c>
      <c r="O49" s="92" t="str">
        <f>+IF(ISBLANK($O$33),"",0)</f>
        <v/>
      </c>
      <c r="P49" s="92" t="str">
        <f>+IF(ISBLANK($P$33),"",0)</f>
        <v/>
      </c>
      <c r="Q49" s="92" t="str">
        <f>+IF(ISBLANK($Q$33),"",0)</f>
        <v/>
      </c>
      <c r="R49" s="92" t="str">
        <f>+IF(ISBLANK($R$33),"",0)</f>
        <v/>
      </c>
      <c r="S49" s="92" t="str">
        <f>+IF(ISBLANK($S$33),"",0)</f>
        <v/>
      </c>
      <c r="T49" s="92" t="str">
        <f>+IF(ISBLANK($T$33),"",0)</f>
        <v/>
      </c>
      <c r="U49" s="92" t="str">
        <f>+IF(ISBLANK($U$33),"",0)</f>
        <v/>
      </c>
      <c r="V49" s="92" t="str">
        <f>+IF(ISBLANK($V$33),"",0)</f>
        <v/>
      </c>
      <c r="W49" s="92" t="str">
        <f>+IF(ISBLANK($W$33),"",0)</f>
        <v/>
      </c>
      <c r="X49" s="92" t="str">
        <f>+IF(ISBLANK($X$33),"",0)</f>
        <v/>
      </c>
      <c r="Y49" s="92" t="str">
        <f>+IF(ISBLANK($Y$33),"",0)</f>
        <v/>
      </c>
      <c r="Z49" s="92" t="str">
        <f>+IF(ISBLANK($Z$33),"",0)</f>
        <v/>
      </c>
      <c r="AA49" s="92" t="str">
        <f>+IF(ISBLANK($AA$33),"",0)</f>
        <v/>
      </c>
      <c r="AB49" s="92" t="str">
        <f>+IF(ISBLANK($AB$33),"",0)</f>
        <v/>
      </c>
      <c r="AC49" s="92" t="str">
        <f>+IF(ISBLANK($AC$33),"",0)</f>
        <v/>
      </c>
      <c r="AD49" s="92" t="str">
        <f>+IF(ISBLANK($AD$33),"",0)</f>
        <v/>
      </c>
      <c r="AE49" s="92" t="str">
        <f>+IF(ISBLANK($AE$33),"",0)</f>
        <v/>
      </c>
      <c r="AF49" s="92" t="str">
        <f>+IF(ISBLANK($AF$33),"",0)</f>
        <v/>
      </c>
      <c r="AG49" s="92" t="str">
        <f>+IF(ISBLANK($AG$33),"",0)</f>
        <v/>
      </c>
      <c r="AH49" s="112"/>
      <c r="AI49" s="187" t="str">
        <f>IF(COUNTBLANK(D49:AG49)=30,"",AVERAGE(D49:AG49))</f>
        <v/>
      </c>
      <c r="AJ49" s="83"/>
    </row>
    <row r="50" spans="2:36" ht="18.75">
      <c r="B50" s="81"/>
      <c r="C50" s="136" t="s">
        <v>63</v>
      </c>
      <c r="D50" s="92" t="str">
        <f t="shared" si="65"/>
        <v/>
      </c>
      <c r="E50" s="92" t="str">
        <f t="shared" si="66"/>
        <v/>
      </c>
      <c r="F50" s="92" t="str">
        <f t="shared" si="67"/>
        <v/>
      </c>
      <c r="G50" s="92" t="str">
        <f t="shared" si="68"/>
        <v/>
      </c>
      <c r="H50" s="92" t="str">
        <f t="shared" si="69"/>
        <v/>
      </c>
      <c r="I50" s="92" t="str">
        <f t="shared" si="70"/>
        <v/>
      </c>
      <c r="J50" s="92" t="str">
        <f t="shared" si="71"/>
        <v/>
      </c>
      <c r="K50" s="92" t="str">
        <f t="shared" si="72"/>
        <v/>
      </c>
      <c r="L50" s="92" t="str">
        <f t="shared" si="73"/>
        <v/>
      </c>
      <c r="M50" s="92" t="str">
        <f t="shared" si="74"/>
        <v/>
      </c>
      <c r="N50" s="92" t="str">
        <f t="shared" si="75"/>
        <v/>
      </c>
      <c r="O50" s="92" t="str">
        <f t="shared" si="76"/>
        <v/>
      </c>
      <c r="P50" s="92" t="str">
        <f t="shared" si="77"/>
        <v/>
      </c>
      <c r="Q50" s="92" t="str">
        <f t="shared" si="78"/>
        <v/>
      </c>
      <c r="R50" s="92" t="str">
        <f t="shared" si="79"/>
        <v/>
      </c>
      <c r="S50" s="92" t="str">
        <f t="shared" si="80"/>
        <v/>
      </c>
      <c r="T50" s="92" t="str">
        <f t="shared" si="81"/>
        <v/>
      </c>
      <c r="U50" s="92" t="str">
        <f t="shared" si="82"/>
        <v/>
      </c>
      <c r="V50" s="92" t="str">
        <f t="shared" si="83"/>
        <v/>
      </c>
      <c r="W50" s="92" t="str">
        <f t="shared" si="84"/>
        <v/>
      </c>
      <c r="X50" s="92" t="str">
        <f t="shared" si="85"/>
        <v/>
      </c>
      <c r="Y50" s="92" t="str">
        <f t="shared" si="86"/>
        <v/>
      </c>
      <c r="Z50" s="92" t="str">
        <f t="shared" si="87"/>
        <v/>
      </c>
      <c r="AA50" s="92" t="str">
        <f t="shared" si="88"/>
        <v/>
      </c>
      <c r="AB50" s="92" t="str">
        <f t="shared" si="89"/>
        <v/>
      </c>
      <c r="AC50" s="92" t="str">
        <f t="shared" si="90"/>
        <v/>
      </c>
      <c r="AD50" s="92" t="str">
        <f t="shared" si="91"/>
        <v/>
      </c>
      <c r="AE50" s="92" t="str">
        <f t="shared" si="92"/>
        <v/>
      </c>
      <c r="AF50" s="92" t="str">
        <f t="shared" si="93"/>
        <v/>
      </c>
      <c r="AG50" s="92" t="str">
        <f t="shared" si="94"/>
        <v/>
      </c>
      <c r="AH50" s="112"/>
      <c r="AI50" s="188" t="str">
        <f t="shared" si="95"/>
        <v/>
      </c>
      <c r="AJ50" s="83"/>
    </row>
    <row r="51" spans="2:36" ht="18.75">
      <c r="B51" s="81"/>
      <c r="C51" s="136" t="s">
        <v>64</v>
      </c>
      <c r="D51" s="92" t="str">
        <f t="shared" si="65"/>
        <v/>
      </c>
      <c r="E51" s="92" t="str">
        <f t="shared" si="66"/>
        <v/>
      </c>
      <c r="F51" s="92" t="str">
        <f t="shared" si="67"/>
        <v/>
      </c>
      <c r="G51" s="92" t="str">
        <f t="shared" si="68"/>
        <v/>
      </c>
      <c r="H51" s="92" t="str">
        <f t="shared" si="69"/>
        <v/>
      </c>
      <c r="I51" s="92" t="str">
        <f t="shared" si="70"/>
        <v/>
      </c>
      <c r="J51" s="92" t="str">
        <f t="shared" si="71"/>
        <v/>
      </c>
      <c r="K51" s="92" t="str">
        <f t="shared" si="72"/>
        <v/>
      </c>
      <c r="L51" s="92" t="str">
        <f t="shared" si="73"/>
        <v/>
      </c>
      <c r="M51" s="92" t="str">
        <f t="shared" si="74"/>
        <v/>
      </c>
      <c r="N51" s="92" t="str">
        <f t="shared" si="75"/>
        <v/>
      </c>
      <c r="O51" s="92" t="str">
        <f t="shared" si="76"/>
        <v/>
      </c>
      <c r="P51" s="92" t="str">
        <f t="shared" si="77"/>
        <v/>
      </c>
      <c r="Q51" s="92" t="str">
        <f t="shared" si="78"/>
        <v/>
      </c>
      <c r="R51" s="92" t="str">
        <f t="shared" si="79"/>
        <v/>
      </c>
      <c r="S51" s="92" t="str">
        <f t="shared" si="80"/>
        <v/>
      </c>
      <c r="T51" s="92" t="str">
        <f t="shared" si="81"/>
        <v/>
      </c>
      <c r="U51" s="92" t="str">
        <f t="shared" si="82"/>
        <v/>
      </c>
      <c r="V51" s="92" t="str">
        <f t="shared" si="83"/>
        <v/>
      </c>
      <c r="W51" s="92" t="str">
        <f t="shared" si="84"/>
        <v/>
      </c>
      <c r="X51" s="92" t="str">
        <f t="shared" si="85"/>
        <v/>
      </c>
      <c r="Y51" s="92" t="str">
        <f t="shared" si="86"/>
        <v/>
      </c>
      <c r="Z51" s="92" t="str">
        <f t="shared" si="87"/>
        <v/>
      </c>
      <c r="AA51" s="92" t="str">
        <f t="shared" si="88"/>
        <v/>
      </c>
      <c r="AB51" s="92" t="str">
        <f t="shared" si="89"/>
        <v/>
      </c>
      <c r="AC51" s="92" t="str">
        <f t="shared" si="90"/>
        <v/>
      </c>
      <c r="AD51" s="92" t="str">
        <f t="shared" si="91"/>
        <v/>
      </c>
      <c r="AE51" s="92" t="str">
        <f t="shared" si="92"/>
        <v/>
      </c>
      <c r="AF51" s="92" t="str">
        <f t="shared" si="93"/>
        <v/>
      </c>
      <c r="AG51" s="92" t="str">
        <f t="shared" si="94"/>
        <v/>
      </c>
      <c r="AH51" s="112"/>
      <c r="AI51" s="188" t="str">
        <f t="shared" si="95"/>
        <v/>
      </c>
      <c r="AJ51" s="83"/>
    </row>
    <row r="52" spans="2:36" ht="18.75">
      <c r="B52" s="81"/>
      <c r="C52" s="138" t="s">
        <v>65</v>
      </c>
      <c r="D52" s="92" t="str">
        <f>+IF(ISBLANK($D$33),"",0)</f>
        <v/>
      </c>
      <c r="E52" s="92" t="str">
        <f>+IF(ISBLANK($E$33),"",0)</f>
        <v/>
      </c>
      <c r="F52" s="92" t="str">
        <f>+IF(ISBLANK($F$33),"",0)</f>
        <v/>
      </c>
      <c r="G52" s="92" t="str">
        <f>+IF(ISBLANK($G$33),"",0)</f>
        <v/>
      </c>
      <c r="H52" s="92" t="str">
        <f>+IF(ISBLANK($H$33),"",0)</f>
        <v/>
      </c>
      <c r="I52" s="92" t="str">
        <f>+IF(ISBLANK($I$33),"",0)</f>
        <v/>
      </c>
      <c r="J52" s="92" t="str">
        <f>+IF(ISBLANK($J$33),"",0)</f>
        <v/>
      </c>
      <c r="K52" s="92" t="str">
        <f>+IF(ISBLANK($K$33),"",0)</f>
        <v/>
      </c>
      <c r="L52" s="92" t="str">
        <f>+IF(ISBLANK($L$33),"",0)</f>
        <v/>
      </c>
      <c r="M52" s="92" t="str">
        <f>+IF(ISBLANK($M$33),"",0)</f>
        <v/>
      </c>
      <c r="N52" s="92" t="str">
        <f>+IF(ISBLANK($N$33),"",0)</f>
        <v/>
      </c>
      <c r="O52" s="92" t="str">
        <f>+IF(ISBLANK($O$33),"",0)</f>
        <v/>
      </c>
      <c r="P52" s="92" t="str">
        <f>+IF(ISBLANK($P$33),"",0)</f>
        <v/>
      </c>
      <c r="Q52" s="92" t="str">
        <f>+IF(ISBLANK($Q$33),"",0)</f>
        <v/>
      </c>
      <c r="R52" s="92" t="str">
        <f>+IF(ISBLANK($R$33),"",0)</f>
        <v/>
      </c>
      <c r="S52" s="92" t="str">
        <f>+IF(ISBLANK($S$33),"",0)</f>
        <v/>
      </c>
      <c r="T52" s="92" t="str">
        <f>+IF(ISBLANK($T$33),"",0)</f>
        <v/>
      </c>
      <c r="U52" s="92" t="str">
        <f>+IF(ISBLANK($U$33),"",0)</f>
        <v/>
      </c>
      <c r="V52" s="92" t="str">
        <f>+IF(ISBLANK($V$33),"",0)</f>
        <v/>
      </c>
      <c r="W52" s="92" t="str">
        <f>+IF(ISBLANK($W$33),"",0)</f>
        <v/>
      </c>
      <c r="X52" s="92" t="str">
        <f>+IF(ISBLANK($X$33),"",0)</f>
        <v/>
      </c>
      <c r="Y52" s="92" t="str">
        <f>+IF(ISBLANK($Y$33),"",0)</f>
        <v/>
      </c>
      <c r="Z52" s="92" t="str">
        <f>+IF(ISBLANK($Z$33),"",0)</f>
        <v/>
      </c>
      <c r="AA52" s="92" t="str">
        <f>+IF(ISBLANK($AA$33),"",0)</f>
        <v/>
      </c>
      <c r="AB52" s="92" t="str">
        <f>+IF(ISBLANK($AB$33),"",0)</f>
        <v/>
      </c>
      <c r="AC52" s="92" t="str">
        <f>+IF(ISBLANK($AC$33),"",0)</f>
        <v/>
      </c>
      <c r="AD52" s="92" t="str">
        <f>+IF(ISBLANK($AD$33),"",0)</f>
        <v/>
      </c>
      <c r="AE52" s="92" t="str">
        <f>+IF(ISBLANK($AE$33),"",0)</f>
        <v/>
      </c>
      <c r="AF52" s="92" t="str">
        <f>+IF(ISBLANK($AF$33),"",0)</f>
        <v/>
      </c>
      <c r="AG52" s="92" t="str">
        <f>+IF(ISBLANK($AG$33),"",0)</f>
        <v/>
      </c>
      <c r="AH52" s="186"/>
      <c r="AI52" s="194" t="str">
        <f>IF(COUNTBLANK(D52:AG52)=30,"",AVERAGE(D52:AG52))</f>
        <v/>
      </c>
      <c r="AJ52" s="83"/>
    </row>
    <row r="53" spans="2:36" ht="16.5" thickBot="1">
      <c r="B53" s="81"/>
      <c r="C53" s="179" t="s">
        <v>66</v>
      </c>
      <c r="D53" s="168" t="str">
        <f t="shared" ref="D53:G53" si="96">IF(COUNTBLANK(D44:D52)=9,"",IF(SUM(D44:D52)&gt;0,0,IF(COUNTBLANK(D44:D52)&lt;&gt;0,"",1)))</f>
        <v/>
      </c>
      <c r="E53" s="168" t="str">
        <f t="shared" si="96"/>
        <v/>
      </c>
      <c r="F53" s="168" t="str">
        <f t="shared" si="96"/>
        <v/>
      </c>
      <c r="G53" s="168" t="str">
        <f t="shared" si="96"/>
        <v/>
      </c>
      <c r="H53" s="168" t="str">
        <f t="shared" ref="H53:AG53" si="97">IF(COUNTBLANK(H44:H52)=9,"",IF(SUM(H44:H52)&gt;0,0,IF(COUNTBLANK(H44:H52)&lt;&gt;0,"",1)))</f>
        <v/>
      </c>
      <c r="I53" s="168" t="str">
        <f t="shared" si="97"/>
        <v/>
      </c>
      <c r="J53" s="168" t="str">
        <f t="shared" si="97"/>
        <v/>
      </c>
      <c r="K53" s="168" t="str">
        <f t="shared" si="97"/>
        <v/>
      </c>
      <c r="L53" s="168" t="str">
        <f t="shared" si="97"/>
        <v/>
      </c>
      <c r="M53" s="168" t="str">
        <f t="shared" si="97"/>
        <v/>
      </c>
      <c r="N53" s="168" t="str">
        <f t="shared" si="97"/>
        <v/>
      </c>
      <c r="O53" s="168" t="str">
        <f t="shared" si="97"/>
        <v/>
      </c>
      <c r="P53" s="168" t="str">
        <f t="shared" si="97"/>
        <v/>
      </c>
      <c r="Q53" s="168" t="str">
        <f t="shared" si="97"/>
        <v/>
      </c>
      <c r="R53" s="168" t="str">
        <f t="shared" si="97"/>
        <v/>
      </c>
      <c r="S53" s="168" t="str">
        <f t="shared" si="97"/>
        <v/>
      </c>
      <c r="T53" s="168" t="str">
        <f t="shared" si="97"/>
        <v/>
      </c>
      <c r="U53" s="168" t="str">
        <f t="shared" si="97"/>
        <v/>
      </c>
      <c r="V53" s="168" t="str">
        <f t="shared" si="97"/>
        <v/>
      </c>
      <c r="W53" s="168" t="str">
        <f t="shared" si="97"/>
        <v/>
      </c>
      <c r="X53" s="168" t="str">
        <f t="shared" si="97"/>
        <v/>
      </c>
      <c r="Y53" s="168" t="str">
        <f t="shared" si="97"/>
        <v/>
      </c>
      <c r="Z53" s="168" t="str">
        <f t="shared" si="97"/>
        <v/>
      </c>
      <c r="AA53" s="168" t="str">
        <f t="shared" si="97"/>
        <v/>
      </c>
      <c r="AB53" s="168" t="str">
        <f t="shared" si="97"/>
        <v/>
      </c>
      <c r="AC53" s="168" t="str">
        <f t="shared" si="97"/>
        <v/>
      </c>
      <c r="AD53" s="168" t="str">
        <f t="shared" si="97"/>
        <v/>
      </c>
      <c r="AE53" s="168" t="str">
        <f t="shared" si="97"/>
        <v/>
      </c>
      <c r="AF53" s="168" t="str">
        <f t="shared" si="97"/>
        <v/>
      </c>
      <c r="AG53" s="168" t="str">
        <f t="shared" si="97"/>
        <v/>
      </c>
      <c r="AH53" s="133" t="str">
        <f>IF(COUNTBLANK(AH44:AH52)&lt;&gt;0,"",IF(SUM(AH44:AH52)=0,1,0))</f>
        <v/>
      </c>
      <c r="AI53" s="193" t="str">
        <f>IF(COUNTBLANK(D53:AG53)=30,"",AVERAGE(D53:AG53))</f>
        <v/>
      </c>
      <c r="AJ53" s="83"/>
    </row>
    <row r="54" spans="2:36" ht="18.75">
      <c r="B54" s="81"/>
      <c r="C54" s="157" t="s">
        <v>67</v>
      </c>
      <c r="D54" s="154"/>
      <c r="E54" s="106"/>
      <c r="F54" s="106"/>
      <c r="G54" s="106"/>
      <c r="H54" s="106"/>
      <c r="I54" s="106"/>
      <c r="J54" s="106"/>
      <c r="K54" s="92"/>
      <c r="L54" s="92"/>
      <c r="M54" s="92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  <c r="Z54" s="92"/>
      <c r="AA54" s="92"/>
      <c r="AB54" s="92"/>
      <c r="AC54" s="106"/>
      <c r="AD54" s="106"/>
      <c r="AE54" s="106"/>
      <c r="AF54" s="106"/>
      <c r="AG54" s="106"/>
      <c r="AH54" s="117"/>
      <c r="AI54" s="195"/>
      <c r="AJ54" s="83"/>
    </row>
    <row r="55" spans="2:36" ht="18.75">
      <c r="B55" s="81"/>
      <c r="C55" s="110" t="s">
        <v>68</v>
      </c>
      <c r="D55" s="151"/>
      <c r="E55" s="98"/>
      <c r="F55" s="98"/>
      <c r="G55" s="98"/>
      <c r="H55" s="98"/>
      <c r="I55" s="98"/>
      <c r="J55" s="98"/>
      <c r="K55" s="99"/>
      <c r="L55" s="99"/>
      <c r="M55" s="99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9"/>
      <c r="AA55" s="99"/>
      <c r="AB55" s="99"/>
      <c r="AC55" s="98"/>
      <c r="AD55" s="98"/>
      <c r="AE55" s="98"/>
      <c r="AF55" s="98"/>
      <c r="AG55" s="98"/>
      <c r="AH55" s="112"/>
      <c r="AI55" s="189"/>
      <c r="AJ55" s="83"/>
    </row>
    <row r="56" spans="2:36" ht="18.75">
      <c r="B56" s="81"/>
      <c r="C56" s="110" t="s">
        <v>69</v>
      </c>
      <c r="D56" s="151"/>
      <c r="E56" s="98"/>
      <c r="F56" s="98"/>
      <c r="G56" s="98"/>
      <c r="H56" s="98"/>
      <c r="I56" s="98"/>
      <c r="J56" s="98"/>
      <c r="K56" s="99"/>
      <c r="L56" s="99"/>
      <c r="M56" s="99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9"/>
      <c r="AA56" s="99"/>
      <c r="AB56" s="99"/>
      <c r="AC56" s="98"/>
      <c r="AD56" s="98"/>
      <c r="AE56" s="98"/>
      <c r="AF56" s="98"/>
      <c r="AG56" s="98"/>
      <c r="AH56" s="112"/>
      <c r="AI56" s="189"/>
      <c r="AJ56" s="83"/>
    </row>
    <row r="57" spans="2:36" ht="19.5" thickBot="1">
      <c r="B57" s="81"/>
      <c r="C57" s="162" t="s">
        <v>70</v>
      </c>
      <c r="D57" s="158"/>
      <c r="E57" s="122"/>
      <c r="F57" s="122"/>
      <c r="G57" s="122"/>
      <c r="H57" s="122"/>
      <c r="I57" s="122"/>
      <c r="J57" s="122"/>
      <c r="K57" s="123"/>
      <c r="L57" s="123"/>
      <c r="M57" s="123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3"/>
      <c r="AA57" s="123"/>
      <c r="AB57" s="123"/>
      <c r="AC57" s="122"/>
      <c r="AD57" s="122"/>
      <c r="AE57" s="122"/>
      <c r="AF57" s="122"/>
      <c r="AG57" s="122"/>
      <c r="AH57" s="186"/>
      <c r="AI57" s="190"/>
      <c r="AJ57" s="83"/>
    </row>
    <row r="58" spans="2:36" ht="167.25" customHeight="1" thickBot="1">
      <c r="B58" s="81"/>
      <c r="C58" s="95" t="s">
        <v>71</v>
      </c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176"/>
      <c r="AI58" s="177"/>
      <c r="AJ58" s="83"/>
    </row>
    <row r="59" spans="2:36" ht="16.5" thickBot="1">
      <c r="B59" s="357" t="s">
        <v>72</v>
      </c>
      <c r="C59" s="358"/>
      <c r="D59" s="358"/>
      <c r="E59" s="358"/>
      <c r="F59" s="358"/>
      <c r="G59" s="358"/>
      <c r="H59" s="358"/>
      <c r="I59" s="358"/>
      <c r="J59" s="358"/>
      <c r="K59" s="358"/>
      <c r="L59" s="358"/>
      <c r="M59" s="358"/>
      <c r="N59" s="358"/>
      <c r="O59" s="358"/>
      <c r="P59" s="358"/>
      <c r="Q59" s="358"/>
      <c r="R59" s="358"/>
      <c r="S59" s="358"/>
      <c r="T59" s="358"/>
      <c r="U59" s="358"/>
      <c r="V59" s="358"/>
      <c r="W59" s="358"/>
      <c r="X59" s="358"/>
      <c r="Y59" s="358"/>
      <c r="Z59" s="358"/>
      <c r="AA59" s="358"/>
      <c r="AB59" s="358"/>
      <c r="AC59" s="358"/>
      <c r="AD59" s="358"/>
      <c r="AE59" s="358"/>
      <c r="AF59" s="358"/>
      <c r="AG59" s="358"/>
      <c r="AH59" s="358"/>
      <c r="AI59" s="358"/>
      <c r="AJ59" s="359"/>
    </row>
  </sheetData>
  <sheetProtection algorithmName="SHA-512" hashValue="r0qxb3VkSsM7LqcqYxsu3dAU/FNmk9IiV236fS9mIhQ+sCnUA5D+jECo+b12HjYCIaQ8MPO3Rus5UdNbUphJYQ==" saltValue="lwkGxWxOrlvsbGlfFayEBg==" spinCount="100000" sheet="1" formatCells="0" formatColumns="0" formatRows="0"/>
  <mergeCells count="10">
    <mergeCell ref="D11:AI11"/>
    <mergeCell ref="C30:C31"/>
    <mergeCell ref="D30:AI30"/>
    <mergeCell ref="B59:AJ59"/>
    <mergeCell ref="O8:U8"/>
    <mergeCell ref="O9:U9"/>
    <mergeCell ref="G8:N8"/>
    <mergeCell ref="V8:AB8"/>
    <mergeCell ref="G9:N9"/>
    <mergeCell ref="V9:AB9"/>
  </mergeCells>
  <conditionalFormatting sqref="D28:AG28">
    <cfRule type="cellIs" dxfId="145" priority="11" operator="equal">
      <formula>3</formula>
    </cfRule>
  </conditionalFormatting>
  <conditionalFormatting sqref="D28:AH28">
    <cfRule type="cellIs" dxfId="144" priority="15" operator="equal">
      <formula>2</formula>
    </cfRule>
    <cfRule type="cellIs" dxfId="143" priority="16" operator="equal">
      <formula>1</formula>
    </cfRule>
    <cfRule type="cellIs" dxfId="142" priority="17" operator="equal">
      <formula>0</formula>
    </cfRule>
  </conditionalFormatting>
  <conditionalFormatting sqref="D27:AI28">
    <cfRule type="containsBlanks" dxfId="141" priority="12" stopIfTrue="1">
      <formula>LEN(TRIM(D27))=0</formula>
    </cfRule>
  </conditionalFormatting>
  <conditionalFormatting sqref="E28 H28 R28 AB28">
    <cfRule type="cellIs" dxfId="140" priority="19" operator="equal">
      <formula>3</formula>
    </cfRule>
    <cfRule type="containsBlanks" dxfId="139" priority="23">
      <formula>LEN(TRIM(E28))=0</formula>
    </cfRule>
  </conditionalFormatting>
  <conditionalFormatting sqref="K28 U28 AE28">
    <cfRule type="containsBlanks" dxfId="138" priority="13">
      <formula>LEN(TRIM(K28))=0</formula>
    </cfRule>
    <cfRule type="cellIs" dxfId="137" priority="14" operator="equal">
      <formula>3</formula>
    </cfRule>
  </conditionalFormatting>
  <conditionalFormatting sqref="AH28">
    <cfRule type="cellIs" dxfId="136" priority="113" operator="equal">
      <formula>3</formula>
    </cfRule>
  </conditionalFormatting>
  <conditionalFormatting sqref="AI13:AI17">
    <cfRule type="containsBlanks" dxfId="135" priority="7" stopIfTrue="1">
      <formula>LEN(TRIM(AI13))=0</formula>
    </cfRule>
  </conditionalFormatting>
  <conditionalFormatting sqref="AI16:AI17">
    <cfRule type="cellIs" dxfId="134" priority="8" operator="equal">
      <formula>2</formula>
    </cfRule>
    <cfRule type="cellIs" dxfId="133" priority="9" operator="equal">
      <formula>1</formula>
    </cfRule>
    <cfRule type="cellIs" dxfId="132" priority="10" operator="equal">
      <formula>0</formula>
    </cfRule>
  </conditionalFormatting>
  <conditionalFormatting sqref="AI17">
    <cfRule type="cellIs" dxfId="131" priority="6" operator="equal">
      <formula>3</formula>
    </cfRule>
  </conditionalFormatting>
  <conditionalFormatting sqref="AI18:AI23 AI16">
    <cfRule type="cellIs" dxfId="130" priority="143" operator="equal">
      <formula>3</formula>
    </cfRule>
  </conditionalFormatting>
  <conditionalFormatting sqref="AI18:AI26">
    <cfRule type="containsBlanks" dxfId="129" priority="102" stopIfTrue="1">
      <formula>LEN(TRIM(AI18))=0</formula>
    </cfRule>
    <cfRule type="cellIs" dxfId="128" priority="103" operator="equal">
      <formula>2</formula>
    </cfRule>
    <cfRule type="cellIs" dxfId="127" priority="104" operator="equal">
      <formula>1</formula>
    </cfRule>
    <cfRule type="cellIs" dxfId="126" priority="105" operator="equal">
      <formula>0</formula>
    </cfRule>
  </conditionalFormatting>
  <conditionalFormatting sqref="AI24:AI26">
    <cfRule type="cellIs" dxfId="125" priority="101" operator="equal">
      <formula>3</formula>
    </cfRule>
  </conditionalFormatting>
  <conditionalFormatting sqref="AI32 AI34:AI57">
    <cfRule type="containsBlanks" dxfId="124" priority="27" stopIfTrue="1">
      <formula>LEN(TRIM(AI32))=0</formula>
    </cfRule>
  </conditionalFormatting>
  <conditionalFormatting sqref="AI32">
    <cfRule type="cellIs" dxfId="123" priority="32" operator="between">
      <formula>0</formula>
      <formula>0.25</formula>
    </cfRule>
    <cfRule type="cellIs" dxfId="122" priority="33" operator="between">
      <formula>0.25</formula>
      <formula>0.5</formula>
    </cfRule>
  </conditionalFormatting>
  <conditionalFormatting sqref="AI33">
    <cfRule type="cellIs" dxfId="121" priority="1" operator="equal">
      <formula>3</formula>
    </cfRule>
    <cfRule type="containsBlanks" dxfId="120" priority="2" stopIfTrue="1">
      <formula>LEN(TRIM(AI33))=0</formula>
    </cfRule>
    <cfRule type="cellIs" dxfId="119" priority="3" operator="equal">
      <formula>2</formula>
    </cfRule>
    <cfRule type="cellIs" dxfId="118" priority="4" operator="equal">
      <formula>1</formula>
    </cfRule>
    <cfRule type="cellIs" dxfId="117" priority="5" operator="equal">
      <formula>0</formula>
    </cfRule>
  </conditionalFormatting>
  <conditionalFormatting sqref="AI34:AI42">
    <cfRule type="cellIs" dxfId="116" priority="28" operator="between">
      <formula>0</formula>
      <formula>0.25</formula>
    </cfRule>
    <cfRule type="cellIs" dxfId="115" priority="29" operator="between">
      <formula>0.25</formula>
      <formula>0.5</formula>
    </cfRule>
  </conditionalFormatting>
  <conditionalFormatting sqref="AI41">
    <cfRule type="cellIs" dxfId="114" priority="30" operator="between">
      <formula>0.5</formula>
      <formula>0.75</formula>
    </cfRule>
    <cfRule type="cellIs" dxfId="113" priority="31" operator="between">
      <formula>0.75</formula>
      <formula>1</formula>
    </cfRule>
  </conditionalFormatting>
  <dataValidations count="4">
    <dataValidation type="decimal" errorStyle="warning" allowBlank="1" showErrorMessage="1" errorTitle="Uforventet lengde" error="Lengde er utenfor forventet lengdeintervall. Sjekk at lengde er riktig og oppgitt i cm. " sqref="D14:AG15" xr:uid="{2CF768F9-EDD6-4FEF-96F2-E45E6A91FE94}">
      <formula1>5</formula1>
      <formula2>30</formula2>
    </dataValidation>
    <dataValidation type="decimal" errorStyle="warning" allowBlank="1" showErrorMessage="1" errorTitle="Uforventet vekt" error="Vekten er utenfor forventet vektintervall. Sjekk at vekt er riktig og oppgitt i g. " sqref="D13:AG13" xr:uid="{CA02280E-F7DB-4F29-8088-55EA7D903B47}">
      <formula1>10</formula1>
      <formula2>1000</formula2>
    </dataValidation>
    <dataValidation type="whole" allowBlank="1" showInputMessage="1" showErrorMessage="1" errorTitle="Feil i inntastingen" error="Scoren er utenfor intervallet (1-2). Skriv 1 for hannkjønn og 2 for hunnkjønn." sqref="D43:AG43" xr:uid="{B98CDBA1-6E9C-49A3-9F9A-79DDD74F5BCF}">
      <formula1>1</formula1>
      <formula2>2</formula2>
    </dataValidation>
    <dataValidation type="whole" allowBlank="1" showErrorMessage="1" errorTitle="Feil i inntasting" error="Leverfargen er utenfor intervallet (1-6) " sqref="D32:AG32" xr:uid="{CE2536BC-1E6F-42BE-B561-33C9AE102B33}">
      <formula1>1</formula1>
      <formula2>6</formula2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DropDown="1" showErrorMessage="1" errorTitle="Feil i inntasting" error="Scoren er utenfor intervallet (0-3)" xr:uid="{AA5320AE-A4AA-4C18-B14F-A4243220670E}">
          <x14:formula1>
            <xm:f>Velferdsmodellen!$A$60:$A$64</xm:f>
          </x14:formula1>
          <xm:sqref>D18:AG26</xm:sqref>
        </x14:dataValidation>
        <x14:dataValidation type="list" allowBlank="1" showDropDown="1" showErrorMessage="1" errorTitle="Feil i inntasting" error="Scoren er utenfor intervallet (0-1)" xr:uid="{9501D753-545F-46C7-98B8-44945090FEE4}">
          <x14:formula1>
            <xm:f>Velferdsmodellen!$A$60:$A$62</xm:f>
          </x14:formula1>
          <xm:sqref>D34:AG42</xm:sqref>
        </x14:dataValidation>
        <x14:dataValidation type="list" allowBlank="1" showDropDown="1" showErrorMessage="1" errorTitle="Feil i inntasting" error="Scoren er utenfor intervallet (0-1)_x000a_" xr:uid="{2B74F144-B3C8-45F0-B781-96BA6A7B8A6B}">
          <x14:formula1>
            <xm:f>Velferdsmodellen!$A$60:$A$62</xm:f>
          </x14:formula1>
          <xm:sqref>D44:AG49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4D3922-91D8-48FD-8CC1-6BEE836CE1CE}">
  <dimension ref="B1:AJ59"/>
  <sheetViews>
    <sheetView zoomScale="80" zoomScaleNormal="80" workbookViewId="0">
      <pane xSplit="3" ySplit="12" topLeftCell="D13" activePane="bottomRight" state="frozen"/>
      <selection pane="bottomRight" activeCell="D50" sqref="D50"/>
      <selection pane="bottomLeft" activeCell="D50" sqref="D50"/>
      <selection pane="topRight" activeCell="D50" sqref="D50"/>
    </sheetView>
  </sheetViews>
  <sheetFormatPr defaultColWidth="12.42578125" defaultRowHeight="15.75"/>
  <cols>
    <col min="1" max="1" width="5.140625" style="58" customWidth="1"/>
    <col min="2" max="2" width="2.42578125" style="58" customWidth="1"/>
    <col min="3" max="3" width="36" style="58" customWidth="1"/>
    <col min="4" max="33" width="6.7109375" style="58" customWidth="1"/>
    <col min="34" max="34" width="4.42578125" style="58" hidden="1" customWidth="1"/>
    <col min="35" max="35" width="22.7109375" style="58" customWidth="1"/>
    <col min="36" max="36" width="1.7109375" style="58" customWidth="1"/>
    <col min="37" max="37" width="7" style="58" customWidth="1"/>
    <col min="38" max="40" width="12.42578125" style="58"/>
    <col min="41" max="41" width="26.7109375" style="58" customWidth="1"/>
    <col min="42" max="16384" width="12.42578125" style="58"/>
  </cols>
  <sheetData>
    <row r="1" spans="2:36" ht="16.5" thickBot="1"/>
    <row r="2" spans="2:36">
      <c r="B2" s="73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74"/>
    </row>
    <row r="3" spans="2:36">
      <c r="B3" s="81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  <c r="P3" s="197"/>
      <c r="Q3" s="197"/>
      <c r="R3" s="197"/>
      <c r="S3" s="197"/>
      <c r="T3" s="197"/>
      <c r="U3" s="197"/>
      <c r="V3" s="197"/>
      <c r="W3" s="197"/>
      <c r="X3" s="197"/>
      <c r="Y3" s="197"/>
      <c r="Z3" s="197"/>
      <c r="AA3" s="197"/>
      <c r="AB3" s="197"/>
      <c r="AC3" s="197"/>
      <c r="AD3" s="197"/>
      <c r="AE3" s="197"/>
      <c r="AF3" s="197"/>
      <c r="AG3" s="197"/>
      <c r="AH3" s="197"/>
      <c r="AI3" s="197"/>
      <c r="AJ3" s="83"/>
    </row>
    <row r="4" spans="2:36">
      <c r="B4" s="81"/>
      <c r="C4" s="197"/>
      <c r="D4" s="197"/>
      <c r="E4" s="197"/>
      <c r="F4" s="197"/>
      <c r="G4" s="197"/>
      <c r="H4" s="197"/>
      <c r="I4" s="197"/>
      <c r="J4" s="197"/>
      <c r="K4" s="197"/>
      <c r="L4" s="197"/>
      <c r="M4" s="197"/>
      <c r="N4" s="197"/>
      <c r="O4" s="197"/>
      <c r="P4" s="197"/>
      <c r="Q4" s="197"/>
      <c r="R4" s="197"/>
      <c r="S4" s="197"/>
      <c r="T4" s="197"/>
      <c r="U4" s="197"/>
      <c r="V4" s="197"/>
      <c r="W4" s="197"/>
      <c r="X4" s="197"/>
      <c r="Y4" s="197"/>
      <c r="Z4" s="197"/>
      <c r="AA4" s="197"/>
      <c r="AB4" s="197"/>
      <c r="AC4" s="197"/>
      <c r="AD4" s="197"/>
      <c r="AE4" s="197"/>
      <c r="AF4" s="197"/>
      <c r="AG4" s="197"/>
      <c r="AH4" s="197"/>
      <c r="AI4" s="197"/>
      <c r="AJ4" s="83"/>
    </row>
    <row r="5" spans="2:36">
      <c r="B5" s="81"/>
      <c r="C5" s="197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197"/>
      <c r="Z5" s="197"/>
      <c r="AA5" s="197"/>
      <c r="AB5" s="197"/>
      <c r="AC5" s="197"/>
      <c r="AD5" s="197"/>
      <c r="AE5" s="197"/>
      <c r="AF5" s="197"/>
      <c r="AG5" s="197"/>
      <c r="AH5" s="197"/>
      <c r="AI5" s="197"/>
      <c r="AJ5" s="83"/>
    </row>
    <row r="6" spans="2:36">
      <c r="B6" s="81"/>
      <c r="C6" s="197"/>
      <c r="D6" s="197"/>
      <c r="E6" s="197"/>
      <c r="F6" s="197"/>
      <c r="G6" s="197"/>
      <c r="H6" s="197"/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7"/>
      <c r="AF6" s="197"/>
      <c r="AG6" s="197"/>
      <c r="AH6" s="197"/>
      <c r="AI6" s="197"/>
      <c r="AJ6" s="83"/>
    </row>
    <row r="7" spans="2:36" ht="16.5" thickBot="1">
      <c r="B7" s="81"/>
      <c r="C7" s="197"/>
      <c r="D7" s="197"/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97"/>
      <c r="AA7" s="197"/>
      <c r="AB7" s="197"/>
      <c r="AC7" s="197"/>
      <c r="AD7" s="197"/>
      <c r="AE7" s="197"/>
      <c r="AF7" s="197"/>
      <c r="AG7" s="197"/>
      <c r="AH7" s="197"/>
      <c r="AI7" s="197"/>
      <c r="AJ7" s="83"/>
    </row>
    <row r="8" spans="2:36" s="77" customFormat="1">
      <c r="B8" s="75"/>
      <c r="C8" s="197"/>
      <c r="D8" s="197"/>
      <c r="E8" s="197"/>
      <c r="F8" s="197"/>
      <c r="G8" s="360" t="s">
        <v>22</v>
      </c>
      <c r="H8" s="361"/>
      <c r="I8" s="361"/>
      <c r="J8" s="361"/>
      <c r="K8" s="361"/>
      <c r="L8" s="361"/>
      <c r="M8" s="361"/>
      <c r="N8" s="362"/>
      <c r="O8" s="360" t="s">
        <v>23</v>
      </c>
      <c r="P8" s="361"/>
      <c r="Q8" s="361"/>
      <c r="R8" s="361"/>
      <c r="S8" s="361"/>
      <c r="T8" s="361"/>
      <c r="U8" s="362"/>
      <c r="V8" s="360" t="s">
        <v>24</v>
      </c>
      <c r="W8" s="361"/>
      <c r="X8" s="361"/>
      <c r="Y8" s="361"/>
      <c r="Z8" s="361"/>
      <c r="AA8" s="361"/>
      <c r="AB8" s="362"/>
      <c r="AC8" s="197"/>
      <c r="AD8" s="197"/>
      <c r="AE8" s="197"/>
      <c r="AF8" s="197"/>
      <c r="AG8" s="197"/>
      <c r="AH8" s="197"/>
      <c r="AI8" s="197"/>
      <c r="AJ8" s="83"/>
    </row>
    <row r="9" spans="2:36" s="80" customFormat="1" ht="19.5" thickBot="1">
      <c r="B9" s="78"/>
      <c r="C9" s="197"/>
      <c r="D9" s="197"/>
      <c r="E9" s="197"/>
      <c r="F9" s="197"/>
      <c r="G9" s="363"/>
      <c r="H9" s="364"/>
      <c r="I9" s="364"/>
      <c r="J9" s="364"/>
      <c r="K9" s="364"/>
      <c r="L9" s="364"/>
      <c r="M9" s="364"/>
      <c r="N9" s="365"/>
      <c r="O9" s="363">
        <v>13</v>
      </c>
      <c r="P9" s="364"/>
      <c r="Q9" s="364"/>
      <c r="R9" s="364"/>
      <c r="S9" s="364"/>
      <c r="T9" s="364"/>
      <c r="U9" s="365"/>
      <c r="V9" s="366"/>
      <c r="W9" s="367"/>
      <c r="X9" s="367"/>
      <c r="Y9" s="367"/>
      <c r="Z9" s="367"/>
      <c r="AA9" s="367"/>
      <c r="AB9" s="368"/>
      <c r="AC9" s="197"/>
      <c r="AD9" s="197"/>
      <c r="AE9" s="197"/>
      <c r="AF9" s="197"/>
      <c r="AG9" s="197"/>
      <c r="AH9" s="197"/>
      <c r="AI9" s="197"/>
      <c r="AJ9" s="83"/>
    </row>
    <row r="10" spans="2:36" ht="16.5" thickBot="1">
      <c r="B10" s="81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3"/>
    </row>
    <row r="11" spans="2:36" ht="21.75" thickBot="1">
      <c r="B11" s="81"/>
      <c r="C11" s="84"/>
      <c r="D11" s="350" t="s">
        <v>25</v>
      </c>
      <c r="E11" s="350"/>
      <c r="F11" s="350"/>
      <c r="G11" s="350"/>
      <c r="H11" s="350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0"/>
      <c r="Y11" s="350"/>
      <c r="Z11" s="350"/>
      <c r="AA11" s="350"/>
      <c r="AB11" s="350"/>
      <c r="AC11" s="350"/>
      <c r="AD11" s="350"/>
      <c r="AE11" s="350"/>
      <c r="AF11" s="350"/>
      <c r="AG11" s="350"/>
      <c r="AH11" s="350"/>
      <c r="AI11" s="351"/>
      <c r="AJ11" s="83"/>
    </row>
    <row r="12" spans="2:36" ht="21">
      <c r="B12" s="81"/>
      <c r="C12" s="166"/>
      <c r="D12" s="147">
        <v>1</v>
      </c>
      <c r="E12" s="87">
        <v>2</v>
      </c>
      <c r="F12" s="87">
        <v>3</v>
      </c>
      <c r="G12" s="87">
        <v>4</v>
      </c>
      <c r="H12" s="87">
        <v>5</v>
      </c>
      <c r="I12" s="87">
        <v>6</v>
      </c>
      <c r="J12" s="87">
        <v>7</v>
      </c>
      <c r="K12" s="87">
        <v>8</v>
      </c>
      <c r="L12" s="87">
        <v>9</v>
      </c>
      <c r="M12" s="87">
        <v>10</v>
      </c>
      <c r="N12" s="87">
        <v>11</v>
      </c>
      <c r="O12" s="87">
        <v>12</v>
      </c>
      <c r="P12" s="87">
        <v>13</v>
      </c>
      <c r="Q12" s="87">
        <v>14</v>
      </c>
      <c r="R12" s="88">
        <v>15</v>
      </c>
      <c r="S12" s="87">
        <v>16</v>
      </c>
      <c r="T12" s="87">
        <v>17</v>
      </c>
      <c r="U12" s="87">
        <v>18</v>
      </c>
      <c r="V12" s="87">
        <v>19</v>
      </c>
      <c r="W12" s="87">
        <v>20</v>
      </c>
      <c r="X12" s="87">
        <v>21</v>
      </c>
      <c r="Y12" s="87">
        <v>22</v>
      </c>
      <c r="Z12" s="87">
        <v>23</v>
      </c>
      <c r="AA12" s="87">
        <v>24</v>
      </c>
      <c r="AB12" s="87">
        <v>25</v>
      </c>
      <c r="AC12" s="87">
        <v>26</v>
      </c>
      <c r="AD12" s="87">
        <v>27</v>
      </c>
      <c r="AE12" s="87">
        <v>28</v>
      </c>
      <c r="AF12" s="87">
        <v>29</v>
      </c>
      <c r="AG12" s="237">
        <v>30</v>
      </c>
      <c r="AH12" s="239" t="s">
        <v>26</v>
      </c>
      <c r="AI12" s="90" t="s">
        <v>27</v>
      </c>
      <c r="AJ12" s="83"/>
    </row>
    <row r="13" spans="2:36">
      <c r="B13" s="81"/>
      <c r="C13" s="110" t="s">
        <v>28</v>
      </c>
      <c r="D13" s="148"/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60">
        <f>30-COUNTBLANK(D13:AG13)</f>
        <v>0</v>
      </c>
      <c r="AI13" s="180"/>
      <c r="AJ13" s="83"/>
    </row>
    <row r="14" spans="2:36">
      <c r="B14" s="81"/>
      <c r="C14" s="110" t="s">
        <v>29</v>
      </c>
      <c r="D14" s="148"/>
      <c r="E14" s="143"/>
      <c r="F14" s="143"/>
      <c r="G14" s="143"/>
      <c r="H14" s="143"/>
      <c r="I14" s="143"/>
      <c r="J14" s="143"/>
      <c r="K14" s="143"/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61">
        <f>30-COUNTBLANK(D14:AG14)</f>
        <v>0</v>
      </c>
      <c r="AI14" s="180"/>
      <c r="AJ14" s="83"/>
    </row>
    <row r="15" spans="2:36" ht="16.5" thickBot="1">
      <c r="B15" s="81"/>
      <c r="C15" s="156" t="s">
        <v>30</v>
      </c>
      <c r="D15" s="230"/>
      <c r="E15" s="231"/>
      <c r="F15" s="231"/>
      <c r="G15" s="231"/>
      <c r="H15" s="231"/>
      <c r="I15" s="231"/>
      <c r="J15" s="231"/>
      <c r="K15" s="231"/>
      <c r="L15" s="231"/>
      <c r="M15" s="231"/>
      <c r="N15" s="231"/>
      <c r="O15" s="231"/>
      <c r="P15" s="231"/>
      <c r="Q15" s="231"/>
      <c r="R15" s="231"/>
      <c r="S15" s="231"/>
      <c r="T15" s="231"/>
      <c r="U15" s="231"/>
      <c r="V15" s="231"/>
      <c r="W15" s="231"/>
      <c r="X15" s="231"/>
      <c r="Y15" s="231"/>
      <c r="Z15" s="231"/>
      <c r="AA15" s="231"/>
      <c r="AB15" s="231"/>
      <c r="AC15" s="231"/>
      <c r="AD15" s="231"/>
      <c r="AE15" s="231"/>
      <c r="AF15" s="231"/>
      <c r="AG15" s="232"/>
      <c r="AH15" s="150"/>
      <c r="AI15" s="234"/>
      <c r="AJ15" s="83"/>
    </row>
    <row r="16" spans="2:36" ht="16.5" thickBot="1">
      <c r="B16" s="81"/>
      <c r="C16" s="216" t="s">
        <v>31</v>
      </c>
      <c r="D16" s="222" t="str" cm="1">
        <f t="array" ref="D16">+IF(COUNTBLANK(D13:D14)&gt;0,"",_xlfn.IFS((10^(3.516)*D13/(10*D14)^(2.559))&gt;=1,0,(10^(3.516)*D13/(10*D14)^(2.559))&gt;=0.9,1,(10^(3.516)*D13/(10*D14)^(2.559))&gt;=0.75,2,(10^(3.516)*D13/(10*D14)^(2.559))&lt;0.75,3))</f>
        <v/>
      </c>
      <c r="E16" s="217" t="str" cm="1">
        <f t="array" ref="E16">+IF(COUNTBLANK(E13:E14)&gt;0,"",_xlfn.IFS((10^(3.516)*E13/(10*E14)^(2.559))&gt;=1,0,(10^(3.516)*E13/(10*E14)^(2.559))&gt;=0.9,1,(10^(3.516)*E13/(10*E14)^(2.559))&gt;=0.75,2,(10^(3.516)*E13/(10*E14)^(2.559))&lt;0.75,3))</f>
        <v/>
      </c>
      <c r="F16" s="217" t="str" cm="1">
        <f t="array" ref="F16">+IF(COUNTBLANK(F13:F14)&gt;0,"",_xlfn.IFS((10^(3.516)*F13/(10*F14)^(2.559))&gt;=1,0,(10^(3.516)*F13/(10*F14)^(2.559))&gt;=0.9,1,(10^(3.516)*F13/(10*F14)^(2.559))&gt;=0.75,2,(10^(3.516)*F13/(10*F14)^(2.559))&lt;0.75,3))</f>
        <v/>
      </c>
      <c r="G16" s="217" t="str" cm="1">
        <f t="array" ref="G16">+IF(COUNTBLANK(G13:G14)&gt;0,"",_xlfn.IFS((10^(3.516)*G13/(10*G14)^(2.559))&gt;=1,0,(10^(3.516)*G13/(10*G14)^(2.559))&gt;=0.9,1,(10^(3.516)*G13/(10*G14)^(2.559))&gt;=0.75,2,(10^(3.516)*G13/(10*G14)^(2.559))&lt;0.75,3))</f>
        <v/>
      </c>
      <c r="H16" s="217" t="str" cm="1">
        <f t="array" ref="H16">+IF(COUNTBLANK(H13:H14)&gt;0,"",_xlfn.IFS((10^(3.516)*H13/(10*H14)^(2.559))&gt;=1,0,(10^(3.516)*H13/(10*H14)^(2.559))&gt;=0.9,1,(10^(3.516)*H13/(10*H14)^(2.559))&gt;=0.75,2,(10^(3.516)*H13/(10*H14)^(2.559))&lt;0.75,3))</f>
        <v/>
      </c>
      <c r="I16" s="217" t="str" cm="1">
        <f t="array" ref="I16">+IF(COUNTBLANK(I13:I14)&gt;0,"",_xlfn.IFS((10^(3.516)*I13/(10*I14)^(2.559))&gt;=1,0,(10^(3.516)*I13/(10*I14)^(2.559))&gt;=0.9,1,(10^(3.516)*I13/(10*I14)^(2.559))&gt;=0.75,2,(10^(3.516)*I13/(10*I14)^(2.559))&lt;0.75,3))</f>
        <v/>
      </c>
      <c r="J16" s="217" t="str" cm="1">
        <f t="array" ref="J16">+IF(COUNTBLANK(J13:J14)&gt;0,"",_xlfn.IFS((10^(3.516)*J13/(10*J14)^(2.559))&gt;=1,0,(10^(3.516)*J13/(10*J14)^(2.559))&gt;=0.9,1,(10^(3.516)*J13/(10*J14)^(2.559))&gt;=0.75,2,(10^(3.516)*J13/(10*J14)^(2.559))&lt;0.75,3))</f>
        <v/>
      </c>
      <c r="K16" s="217" t="str" cm="1">
        <f t="array" ref="K16">+IF(COUNTBLANK(K13:K14)&gt;0,"",_xlfn.IFS((10^(3.516)*K13/(10*K14)^(2.559))&gt;=1,0,(10^(3.516)*K13/(10*K14)^(2.559))&gt;=0.9,1,(10^(3.516)*K13/(10*K14)^(2.559))&gt;=0.75,2,(10^(3.516)*K13/(10*K14)^(2.559))&lt;0.75,3))</f>
        <v/>
      </c>
      <c r="L16" s="217" t="str" cm="1">
        <f t="array" ref="L16">+IF(COUNTBLANK(L13:L14)&gt;0,"",_xlfn.IFS((10^(3.516)*L13/(10*L14)^(2.559))&gt;=1,0,(10^(3.516)*L13/(10*L14)^(2.559))&gt;=0.9,1,(10^(3.516)*L13/(10*L14)^(2.559))&gt;=0.75,2,(10^(3.516)*L13/(10*L14)^(2.559))&lt;0.75,3))</f>
        <v/>
      </c>
      <c r="M16" s="217" t="str" cm="1">
        <f t="array" ref="M16">+IF(COUNTBLANK(M13:M14)&gt;0,"",_xlfn.IFS((10^(3.516)*M13/(10*M14)^(2.559))&gt;=1,0,(10^(3.516)*M13/(10*M14)^(2.559))&gt;=0.9,1,(10^(3.516)*M13/(10*M14)^(2.559))&gt;=0.75,2,(10^(3.516)*M13/(10*M14)^(2.559))&lt;0.75,3))</f>
        <v/>
      </c>
      <c r="N16" s="217" t="str" cm="1">
        <f t="array" ref="N16">+IF(COUNTBLANK(N13:N14)&gt;0,"",_xlfn.IFS((10^(3.516)*N13/(10*N14)^(2.559))&gt;=1,0,(10^(3.516)*N13/(10*N14)^(2.559))&gt;=0.9,1,(10^(3.516)*N13/(10*N14)^(2.559))&gt;=0.75,2,(10^(3.516)*N13/(10*N14)^(2.559))&lt;0.75,3))</f>
        <v/>
      </c>
      <c r="O16" s="217" t="str" cm="1">
        <f t="array" ref="O16">+IF(COUNTBLANK(O13:O14)&gt;0,"",_xlfn.IFS((10^(3.516)*O13/(10*O14)^(2.559))&gt;=1,0,(10^(3.516)*O13/(10*O14)^(2.559))&gt;=0.9,1,(10^(3.516)*O13/(10*O14)^(2.559))&gt;=0.75,2,(10^(3.516)*O13/(10*O14)^(2.559))&lt;0.75,3))</f>
        <v/>
      </c>
      <c r="P16" s="217" t="str" cm="1">
        <f t="array" ref="P16">+IF(COUNTBLANK(P13:P14)&gt;0,"",_xlfn.IFS((10^(3.516)*P13/(10*P14)^(2.559))&gt;=1,0,(10^(3.516)*P13/(10*P14)^(2.559))&gt;=0.9,1,(10^(3.516)*P13/(10*P14)^(2.559))&gt;=0.75,2,(10^(3.516)*P13/(10*P14)^(2.559))&lt;0.75,3))</f>
        <v/>
      </c>
      <c r="Q16" s="217" t="str" cm="1">
        <f t="array" ref="Q16">+IF(COUNTBLANK(Q13:Q14)&gt;0,"",_xlfn.IFS((10^(3.516)*Q13/(10*Q14)^(2.559))&gt;=1,0,(10^(3.516)*Q13/(10*Q14)^(2.559))&gt;=0.9,1,(10^(3.516)*Q13/(10*Q14)^(2.559))&gt;=0.75,2,(10^(3.516)*Q13/(10*Q14)^(2.559))&lt;0.75,3))</f>
        <v/>
      </c>
      <c r="R16" s="217" t="str" cm="1">
        <f t="array" ref="R16">+IF(COUNTBLANK(R13:R14)&gt;0,"",_xlfn.IFS((10^(3.516)*R13/(10*R14)^(2.559))&gt;=1,0,(10^(3.516)*R13/(10*R14)^(2.559))&gt;=0.9,1,(10^(3.516)*R13/(10*R14)^(2.559))&gt;=0.75,2,(10^(3.516)*R13/(10*R14)^(2.559))&lt;0.75,3))</f>
        <v/>
      </c>
      <c r="S16" s="217" t="str" cm="1">
        <f t="array" ref="S16">+IF(COUNTBLANK(S13:S14)&gt;0,"",_xlfn.IFS((10^(3.516)*S13/(10*S14)^(2.559))&gt;=1,0,(10^(3.516)*S13/(10*S14)^(2.559))&gt;=0.9,1,(10^(3.516)*S13/(10*S14)^(2.559))&gt;=0.75,2,(10^(3.516)*S13/(10*S14)^(2.559))&lt;0.75,3))</f>
        <v/>
      </c>
      <c r="T16" s="217" t="str" cm="1">
        <f t="array" ref="T16">+IF(COUNTBLANK(T13:T14)&gt;0,"",_xlfn.IFS((10^(3.516)*T13/(10*T14)^(2.559))&gt;=1,0,(10^(3.516)*T13/(10*T14)^(2.559))&gt;=0.9,1,(10^(3.516)*T13/(10*T14)^(2.559))&gt;=0.75,2,(10^(3.516)*T13/(10*T14)^(2.559))&lt;0.75,3))</f>
        <v/>
      </c>
      <c r="U16" s="217" t="str" cm="1">
        <f t="array" ref="U16">+IF(COUNTBLANK(U13:U14)&gt;0,"",_xlfn.IFS((10^(3.516)*U13/(10*U14)^(2.559))&gt;=1,0,(10^(3.516)*U13/(10*U14)^(2.559))&gt;=0.9,1,(10^(3.516)*U13/(10*U14)^(2.559))&gt;=0.75,2,(10^(3.516)*U13/(10*U14)^(2.559))&lt;0.75,3))</f>
        <v/>
      </c>
      <c r="V16" s="217" t="str" cm="1">
        <f t="array" ref="V16">+IF(COUNTBLANK(V13:V14)&gt;0,"",_xlfn.IFS((10^(3.516)*V13/(10*V14)^(2.559))&gt;=1,0,(10^(3.516)*V13/(10*V14)^(2.559))&gt;=0.9,1,(10^(3.516)*V13/(10*V14)^(2.559))&gt;=0.75,2,(10^(3.516)*V13/(10*V14)^(2.559))&lt;0.75,3))</f>
        <v/>
      </c>
      <c r="W16" s="217" t="str" cm="1">
        <f t="array" ref="W16">+IF(COUNTBLANK(W13:W14)&gt;0,"",_xlfn.IFS((10^(3.516)*W13/(10*W14)^(2.559))&gt;=1,0,(10^(3.516)*W13/(10*W14)^(2.559))&gt;=0.9,1,(10^(3.516)*W13/(10*W14)^(2.559))&gt;=0.75,2,(10^(3.516)*W13/(10*W14)^(2.559))&lt;0.75,3))</f>
        <v/>
      </c>
      <c r="X16" s="217" t="str" cm="1">
        <f t="array" ref="X16">+IF(COUNTBLANK(X13:X14)&gt;0,"",_xlfn.IFS((10^(3.516)*X13/(10*X14)^(2.559))&gt;=1,0,(10^(3.516)*X13/(10*X14)^(2.559))&gt;=0.9,1,(10^(3.516)*X13/(10*X14)^(2.559))&gt;=0.75,2,(10^(3.516)*X13/(10*X14)^(2.559))&lt;0.75,3))</f>
        <v/>
      </c>
      <c r="Y16" s="217" t="str" cm="1">
        <f t="array" ref="Y16">+IF(COUNTBLANK(Y13:Y14)&gt;0,"",_xlfn.IFS((10^(3.516)*Y13/(10*Y14)^(2.559))&gt;=1,0,(10^(3.516)*Y13/(10*Y14)^(2.559))&gt;=0.9,1,(10^(3.516)*Y13/(10*Y14)^(2.559))&gt;=0.75,2,(10^(3.516)*Y13/(10*Y14)^(2.559))&lt;0.75,3))</f>
        <v/>
      </c>
      <c r="Z16" s="217" t="str" cm="1">
        <f t="array" ref="Z16">+IF(COUNTBLANK(Z13:Z14)&gt;0,"",_xlfn.IFS((10^(3.516)*Z13/(10*Z14)^(2.559))&gt;=1,0,(10^(3.516)*Z13/(10*Z14)^(2.559))&gt;=0.9,1,(10^(3.516)*Z13/(10*Z14)^(2.559))&gt;=0.75,2,(10^(3.516)*Z13/(10*Z14)^(2.559))&lt;0.75,3))</f>
        <v/>
      </c>
      <c r="AA16" s="217" t="str" cm="1">
        <f t="array" ref="AA16">+IF(COUNTBLANK(AA13:AA14)&gt;0,"",_xlfn.IFS((10^(3.516)*AA13/(10*AA14)^(2.559))&gt;=1,0,(10^(3.516)*AA13/(10*AA14)^(2.559))&gt;=0.9,1,(10^(3.516)*AA13/(10*AA14)^(2.559))&gt;=0.75,2,(10^(3.516)*AA13/(10*AA14)^(2.559))&lt;0.75,3))</f>
        <v/>
      </c>
      <c r="AB16" s="217" t="str" cm="1">
        <f t="array" ref="AB16">+IF(COUNTBLANK(AB13:AB14)&gt;0,"",_xlfn.IFS((10^(3.516)*AB13/(10*AB14)^(2.559))&gt;=1,0,(10^(3.516)*AB13/(10*AB14)^(2.559))&gt;=0.9,1,(10^(3.516)*AB13/(10*AB14)^(2.559))&gt;=0.75,2,(10^(3.516)*AB13/(10*AB14)^(2.559))&lt;0.75,3))</f>
        <v/>
      </c>
      <c r="AC16" s="217" t="str" cm="1">
        <f t="array" ref="AC16">+IF(COUNTBLANK(AC13:AC14)&gt;0,"",_xlfn.IFS((10^(3.516)*AC13/(10*AC14)^(2.559))&gt;=1,0,(10^(3.516)*AC13/(10*AC14)^(2.559))&gt;=0.9,1,(10^(3.516)*AC13/(10*AC14)^(2.559))&gt;=0.75,2,(10^(3.516)*AC13/(10*AC14)^(2.559))&lt;0.75,3))</f>
        <v/>
      </c>
      <c r="AD16" s="217" t="str" cm="1">
        <f t="array" ref="AD16">+IF(COUNTBLANK(AD13:AD14)&gt;0,"",_xlfn.IFS((10^(3.516)*AD13/(10*AD14)^(2.559))&gt;=1,0,(10^(3.516)*AD13/(10*AD14)^(2.559))&gt;=0.9,1,(10^(3.516)*AD13/(10*AD14)^(2.559))&gt;=0.75,2,(10^(3.516)*AD13/(10*AD14)^(2.559))&lt;0.75,3))</f>
        <v/>
      </c>
      <c r="AE16" s="217" t="str" cm="1">
        <f t="array" ref="AE16">+IF(COUNTBLANK(AE13:AE14)&gt;0,"",_xlfn.IFS((10^(3.516)*AE13/(10*AE14)^(2.559))&gt;=1,0,(10^(3.516)*AE13/(10*AE14)^(2.559))&gt;=0.9,1,(10^(3.516)*AE13/(10*AE14)^(2.559))&gt;=0.75,2,(10^(3.516)*AE13/(10*AE14)^(2.559))&lt;0.75,3))</f>
        <v/>
      </c>
      <c r="AF16" s="217" t="str" cm="1">
        <f t="array" ref="AF16">+IF(COUNTBLANK(AF13:AF14)&gt;0,"",_xlfn.IFS((10^(3.516)*AF13/(10*AF14)^(2.559))&gt;=1,0,(10^(3.516)*AF13/(10*AF14)^(2.559))&gt;=0.9,1,(10^(3.516)*AF13/(10*AF14)^(2.559))&gt;=0.75,2,(10^(3.516)*AF13/(10*AF14)^(2.559))&lt;0.75,3))</f>
        <v/>
      </c>
      <c r="AG16" s="218" t="str" cm="1">
        <f t="array" ref="AG16">+IF(COUNTBLANK(AG13:AG14)&gt;0,"",_xlfn.IFS((10^(3.516)*AG13/(10*AG14)^(2.559))&gt;=1,0,(10^(3.516)*AG13/(10*AG14)^(2.559))&gt;=0.9,1,(10^(3.516)*AG13/(10*AG14)^(2.559))&gt;=0.75,2,(10^(3.516)*AG13/(10*AG14)^(2.559))&lt;0.75,3))</f>
        <v/>
      </c>
      <c r="AH16" s="219">
        <f>30-COUNTBLANK(D16:AG16)</f>
        <v>0</v>
      </c>
      <c r="AI16" s="178" t="str">
        <f>IF(COUNTBLANK(D16:AG16)=30,"",IF((Beregningsgrunnlag!M99/AH16&gt;=0.25),3,IF(OR((Beregningsgrunnlag!M99/AH16&gt;=0.1),((Beregningsgrunnlag!M99+Beregningsgrunnlag!L99)/AH16&gt;=0.4)),2,IF(OR((Beregningsgrunnlag!M99&gt;0),(Beregningsgrunnlag!M99+Beregningsgrunnlag!L99)/AH16&gt;0,((Beregningsgrunnlag!J99/AH16&lt;0.6))),1,0))))</f>
        <v/>
      </c>
      <c r="AJ16" s="83"/>
    </row>
    <row r="17" spans="2:36" ht="16.5" thickBot="1">
      <c r="B17" s="81"/>
      <c r="C17" s="95" t="s">
        <v>32</v>
      </c>
      <c r="D17" s="225"/>
      <c r="E17" s="226"/>
      <c r="F17" s="226"/>
      <c r="G17" s="226"/>
      <c r="H17" s="226"/>
      <c r="I17" s="226"/>
      <c r="J17" s="226"/>
      <c r="K17" s="226"/>
      <c r="L17" s="226"/>
      <c r="M17" s="226"/>
      <c r="N17" s="226"/>
      <c r="O17" s="226"/>
      <c r="P17" s="226"/>
      <c r="Q17" s="226"/>
      <c r="R17" s="226"/>
      <c r="S17" s="226"/>
      <c r="T17" s="226"/>
      <c r="U17" s="226"/>
      <c r="V17" s="226"/>
      <c r="W17" s="226"/>
      <c r="X17" s="226"/>
      <c r="Y17" s="226"/>
      <c r="Z17" s="226"/>
      <c r="AA17" s="226"/>
      <c r="AB17" s="226"/>
      <c r="AC17" s="226"/>
      <c r="AD17" s="226"/>
      <c r="AE17" s="226"/>
      <c r="AF17" s="226"/>
      <c r="AG17" s="227"/>
      <c r="AH17" s="93"/>
      <c r="AI17" s="172"/>
      <c r="AJ17" s="83"/>
    </row>
    <row r="18" spans="2:36">
      <c r="B18" s="81"/>
      <c r="C18" s="157" t="s">
        <v>33</v>
      </c>
      <c r="D18" s="167" t="str">
        <f>+IF(ISBLANK($D$17),"",0)</f>
        <v/>
      </c>
      <c r="E18" s="92" t="str">
        <f>+IF(ISBLANK($E$17),"",0)</f>
        <v/>
      </c>
      <c r="F18" s="92" t="str">
        <f>+IF(ISBLANK($F$17),"",0)</f>
        <v/>
      </c>
      <c r="G18" s="92" t="str">
        <f>+IF(ISBLANK($G$17),"",0)</f>
        <v/>
      </c>
      <c r="H18" s="92" t="str">
        <f>+IF(ISBLANK($H$17),"",0)</f>
        <v/>
      </c>
      <c r="I18" s="92" t="str">
        <f>+IF(ISBLANK($I$17),"",0)</f>
        <v/>
      </c>
      <c r="J18" s="92" t="str">
        <f>+IF(ISBLANK($J$17),"",0)</f>
        <v/>
      </c>
      <c r="K18" s="92" t="str">
        <f>+IF(ISBLANK($K$17),"",0)</f>
        <v/>
      </c>
      <c r="L18" s="92" t="str">
        <f>+IF(ISBLANK($L$17),"",0)</f>
        <v/>
      </c>
      <c r="M18" s="92" t="str">
        <f>+IF(ISBLANK($M$17),"",0)</f>
        <v/>
      </c>
      <c r="N18" s="92" t="str">
        <f>+IF(ISBLANK($N$17),"",0)</f>
        <v/>
      </c>
      <c r="O18" s="92" t="str">
        <f>+IF(ISBLANK($O$17),"",0)</f>
        <v/>
      </c>
      <c r="P18" s="92" t="str">
        <f>+IF(ISBLANK($P$17),"",0)</f>
        <v/>
      </c>
      <c r="Q18" s="92" t="str">
        <f>+IF(ISBLANK($Q$17),"",0)</f>
        <v/>
      </c>
      <c r="R18" s="92" t="str">
        <f>+IF(ISBLANK($R$17),"",0)</f>
        <v/>
      </c>
      <c r="S18" s="92" t="str">
        <f>+IF(ISBLANK($S$17),"",0)</f>
        <v/>
      </c>
      <c r="T18" s="92" t="str">
        <f>+IF(ISBLANK($T$17),"",0)</f>
        <v/>
      </c>
      <c r="U18" s="92" t="str">
        <f>+IF(ISBLANK($U$17),"",0)</f>
        <v/>
      </c>
      <c r="V18" s="92" t="str">
        <f>+IF(ISBLANK($V$17),"",0)</f>
        <v/>
      </c>
      <c r="W18" s="92" t="str">
        <f>+IF(ISBLANK($W$17),"",0)</f>
        <v/>
      </c>
      <c r="X18" s="92" t="str">
        <f>+IF(ISBLANK($X$17),"",0)</f>
        <v/>
      </c>
      <c r="Y18" s="92" t="str">
        <f>+IF(ISBLANK($Y$17),"",0)</f>
        <v/>
      </c>
      <c r="Z18" s="92" t="str">
        <f>+IF(ISBLANK($Z$17),"",0)</f>
        <v/>
      </c>
      <c r="AA18" s="92" t="str">
        <f>+IF(ISBLANK($AA$17),"",0)</f>
        <v/>
      </c>
      <c r="AB18" s="92" t="str">
        <f>+IF(ISBLANK($AB$17),"",0)</f>
        <v/>
      </c>
      <c r="AC18" s="92" t="str">
        <f>+IF(ISBLANK($AC$17),"",0)</f>
        <v/>
      </c>
      <c r="AD18" s="92" t="str">
        <f>+IF(ISBLANK($AD$17),"",0)</f>
        <v/>
      </c>
      <c r="AE18" s="92" t="str">
        <f>+IF(ISBLANK($AE$17),"",0)</f>
        <v/>
      </c>
      <c r="AF18" s="92" t="str">
        <f>+IF(ISBLANK($AF$17),"",0)</f>
        <v/>
      </c>
      <c r="AG18" s="92" t="str">
        <f>+IF(ISBLANK($AG$17),"",0)</f>
        <v/>
      </c>
      <c r="AH18" s="160">
        <f t="shared" ref="AH18:AH24" si="0">30-COUNTBLANK(D18:AG18)</f>
        <v>0</v>
      </c>
      <c r="AI18" s="178" t="str">
        <f>IF(COUNTBLANK(D18:AG18)=30,"",IF((Beregningsgrunnlag!I58/AH18&gt;=0.25),3,IF(OR((Beregningsgrunnlag!I58/AH18&gt;=0.1),((Beregningsgrunnlag!I58+Beregningsgrunnlag!H58)/AH18&gt;=0.4)),2,IF(OR((Beregningsgrunnlag!I58&gt;0),(Beregningsgrunnlag!I58+Beregningsgrunnlag!H58)/AH18&gt;0,((Beregningsgrunnlag!F58/AH18&lt;0.6))),1,0))))</f>
        <v/>
      </c>
      <c r="AJ18" s="83"/>
    </row>
    <row r="19" spans="2:36">
      <c r="B19" s="81"/>
      <c r="C19" s="110" t="s">
        <v>34</v>
      </c>
      <c r="D19" s="160" t="str">
        <f t="shared" ref="D19:D26" si="1">+IF(ISBLANK($D$17),"",0)</f>
        <v/>
      </c>
      <c r="E19" s="99" t="str">
        <f t="shared" ref="E19:E26" si="2">+IF(ISBLANK($E$17),"",0)</f>
        <v/>
      </c>
      <c r="F19" s="99" t="str">
        <f t="shared" ref="F19:F26" si="3">+IF(ISBLANK($F$17),"",0)</f>
        <v/>
      </c>
      <c r="G19" s="99" t="str">
        <f t="shared" ref="G19:G26" si="4">+IF(ISBLANK($G$17),"",0)</f>
        <v/>
      </c>
      <c r="H19" s="99" t="str">
        <f t="shared" ref="H19:H26" si="5">+IF(ISBLANK($H$17),"",0)</f>
        <v/>
      </c>
      <c r="I19" s="99" t="str">
        <f t="shared" ref="I19:I26" si="6">+IF(ISBLANK($I$17),"",0)</f>
        <v/>
      </c>
      <c r="J19" s="99" t="str">
        <f t="shared" ref="J19:J26" si="7">+IF(ISBLANK($J$17),"",0)</f>
        <v/>
      </c>
      <c r="K19" s="99" t="str">
        <f t="shared" ref="K19:K26" si="8">+IF(ISBLANK($K$17),"",0)</f>
        <v/>
      </c>
      <c r="L19" s="99" t="str">
        <f t="shared" ref="L19:L26" si="9">+IF(ISBLANK($L$17),"",0)</f>
        <v/>
      </c>
      <c r="M19" s="99" t="str">
        <f t="shared" ref="M19:M26" si="10">+IF(ISBLANK($M$17),"",0)</f>
        <v/>
      </c>
      <c r="N19" s="99" t="str">
        <f t="shared" ref="N19:N26" si="11">+IF(ISBLANK($N$17),"",0)</f>
        <v/>
      </c>
      <c r="O19" s="99" t="str">
        <f t="shared" ref="O19:O26" si="12">+IF(ISBLANK($O$17),"",0)</f>
        <v/>
      </c>
      <c r="P19" s="99" t="str">
        <f t="shared" ref="P19:P26" si="13">+IF(ISBLANK($P$17),"",0)</f>
        <v/>
      </c>
      <c r="Q19" s="99" t="str">
        <f t="shared" ref="Q19:Q26" si="14">+IF(ISBLANK($Q$17),"",0)</f>
        <v/>
      </c>
      <c r="R19" s="99" t="str">
        <f t="shared" ref="R19:R26" si="15">+IF(ISBLANK($R$17),"",0)</f>
        <v/>
      </c>
      <c r="S19" s="99" t="str">
        <f t="shared" ref="S19:S26" si="16">+IF(ISBLANK($S$17),"",0)</f>
        <v/>
      </c>
      <c r="T19" s="99" t="str">
        <f t="shared" ref="T19:T26" si="17">+IF(ISBLANK($T$17),"",0)</f>
        <v/>
      </c>
      <c r="U19" s="99" t="str">
        <f t="shared" ref="U19:U26" si="18">+IF(ISBLANK($U$17),"",0)</f>
        <v/>
      </c>
      <c r="V19" s="99" t="str">
        <f t="shared" ref="V19:V26" si="19">+IF(ISBLANK($V$17),"",0)</f>
        <v/>
      </c>
      <c r="W19" s="99" t="str">
        <f t="shared" ref="W19:W26" si="20">+IF(ISBLANK($W$17),"",0)</f>
        <v/>
      </c>
      <c r="X19" s="99" t="str">
        <f t="shared" ref="X19:X26" si="21">+IF(ISBLANK($X$17),"",0)</f>
        <v/>
      </c>
      <c r="Y19" s="99" t="str">
        <f t="shared" ref="Y19:Y26" si="22">+IF(ISBLANK($Y$17),"",0)</f>
        <v/>
      </c>
      <c r="Z19" s="99" t="str">
        <f t="shared" ref="Z19:Z26" si="23">+IF(ISBLANK($Z$17),"",0)</f>
        <v/>
      </c>
      <c r="AA19" s="99" t="str">
        <f t="shared" ref="AA19:AA26" si="24">+IF(ISBLANK($AA$17),"",0)</f>
        <v/>
      </c>
      <c r="AB19" s="99" t="str">
        <f t="shared" ref="AB19:AB26" si="25">+IF(ISBLANK($AB$17),"",0)</f>
        <v/>
      </c>
      <c r="AC19" s="99" t="str">
        <f t="shared" ref="AC19:AC26" si="26">+IF(ISBLANK($AC$17),"",0)</f>
        <v/>
      </c>
      <c r="AD19" s="99" t="str">
        <f t="shared" ref="AD19:AD26" si="27">+IF(ISBLANK($AD$17),"",0)</f>
        <v/>
      </c>
      <c r="AE19" s="99" t="str">
        <f t="shared" ref="AE19:AE26" si="28">+IF(ISBLANK($AE$17),"",0)</f>
        <v/>
      </c>
      <c r="AF19" s="99" t="str">
        <f t="shared" ref="AF19:AF26" si="29">+IF(ISBLANK($AF$17),"",0)</f>
        <v/>
      </c>
      <c r="AG19" s="99" t="str">
        <f t="shared" ref="AG19:AG26" si="30">+IF(ISBLANK($AG$17),"",0)</f>
        <v/>
      </c>
      <c r="AH19" s="160">
        <f t="shared" si="0"/>
        <v>0</v>
      </c>
      <c r="AI19" s="181" t="str">
        <f>IF(COUNTBLANK(D19:AG19)=30,"",IF((Beregningsgrunnlag!M58/AH19&gt;=0.25),3,IF(OR((Beregningsgrunnlag!M58/AH19&gt;=0.1),((Beregningsgrunnlag!M58+Beregningsgrunnlag!L58)/AH19&gt;=0.4)),2,IF(OR((Beregningsgrunnlag!M58&gt;0),(Beregningsgrunnlag!M58+Beregningsgrunnlag!L58)/AH19&gt;0,((Beregningsgrunnlag!J58/AH19&lt;0.6))),1,0))))</f>
        <v/>
      </c>
      <c r="AJ19" s="83"/>
    </row>
    <row r="20" spans="2:36">
      <c r="B20" s="81"/>
      <c r="C20" s="110" t="s">
        <v>35</v>
      </c>
      <c r="D20" s="160" t="str">
        <f t="shared" si="1"/>
        <v/>
      </c>
      <c r="E20" s="99" t="str">
        <f t="shared" si="2"/>
        <v/>
      </c>
      <c r="F20" s="99" t="str">
        <f t="shared" si="3"/>
        <v/>
      </c>
      <c r="G20" s="99" t="str">
        <f t="shared" si="4"/>
        <v/>
      </c>
      <c r="H20" s="99" t="str">
        <f t="shared" si="5"/>
        <v/>
      </c>
      <c r="I20" s="99" t="str">
        <f t="shared" si="6"/>
        <v/>
      </c>
      <c r="J20" s="99" t="str">
        <f t="shared" si="7"/>
        <v/>
      </c>
      <c r="K20" s="99" t="str">
        <f t="shared" si="8"/>
        <v/>
      </c>
      <c r="L20" s="99" t="str">
        <f t="shared" si="9"/>
        <v/>
      </c>
      <c r="M20" s="99" t="str">
        <f t="shared" si="10"/>
        <v/>
      </c>
      <c r="N20" s="99" t="str">
        <f t="shared" si="11"/>
        <v/>
      </c>
      <c r="O20" s="99" t="str">
        <f t="shared" si="12"/>
        <v/>
      </c>
      <c r="P20" s="99" t="str">
        <f t="shared" si="13"/>
        <v/>
      </c>
      <c r="Q20" s="99" t="str">
        <f t="shared" si="14"/>
        <v/>
      </c>
      <c r="R20" s="99" t="str">
        <f t="shared" si="15"/>
        <v/>
      </c>
      <c r="S20" s="99" t="str">
        <f t="shared" si="16"/>
        <v/>
      </c>
      <c r="T20" s="99" t="str">
        <f t="shared" si="17"/>
        <v/>
      </c>
      <c r="U20" s="99" t="str">
        <f t="shared" si="18"/>
        <v/>
      </c>
      <c r="V20" s="99" t="str">
        <f t="shared" si="19"/>
        <v/>
      </c>
      <c r="W20" s="99" t="str">
        <f t="shared" si="20"/>
        <v/>
      </c>
      <c r="X20" s="99" t="str">
        <f t="shared" si="21"/>
        <v/>
      </c>
      <c r="Y20" s="99" t="str">
        <f t="shared" si="22"/>
        <v/>
      </c>
      <c r="Z20" s="99" t="str">
        <f t="shared" si="23"/>
        <v/>
      </c>
      <c r="AA20" s="99" t="str">
        <f t="shared" si="24"/>
        <v/>
      </c>
      <c r="AB20" s="99" t="str">
        <f t="shared" si="25"/>
        <v/>
      </c>
      <c r="AC20" s="99" t="str">
        <f t="shared" si="26"/>
        <v/>
      </c>
      <c r="AD20" s="99" t="str">
        <f t="shared" si="27"/>
        <v/>
      </c>
      <c r="AE20" s="99" t="str">
        <f t="shared" si="28"/>
        <v/>
      </c>
      <c r="AF20" s="99" t="str">
        <f t="shared" si="29"/>
        <v/>
      </c>
      <c r="AG20" s="99" t="str">
        <f t="shared" si="30"/>
        <v/>
      </c>
      <c r="AH20" s="160">
        <f t="shared" si="0"/>
        <v>0</v>
      </c>
      <c r="AI20" s="181" t="str">
        <f>IF(COUNTBLANK(D20:AG20)=30,"",IF((Beregningsgrunnlag!I78/AH20&gt;=0.25),3,IF(OR((Beregningsgrunnlag!I78/AH20&gt;=0.1),((Beregningsgrunnlag!I78+Beregningsgrunnlag!H78)/AH20&gt;=0.4)),2,IF(OR((Beregningsgrunnlag!I78&gt;0),(Beregningsgrunnlag!I78+Beregningsgrunnlag!H78)/AH20&gt;0,((Beregningsgrunnlag!F78/AH20&lt;0.6))),1,0))))</f>
        <v/>
      </c>
      <c r="AJ20" s="83"/>
    </row>
    <row r="21" spans="2:36">
      <c r="B21" s="81"/>
      <c r="C21" s="110" t="s">
        <v>36</v>
      </c>
      <c r="D21" s="160" t="str">
        <f t="shared" si="1"/>
        <v/>
      </c>
      <c r="E21" s="99" t="str">
        <f t="shared" si="2"/>
        <v/>
      </c>
      <c r="F21" s="99" t="str">
        <f t="shared" si="3"/>
        <v/>
      </c>
      <c r="G21" s="99" t="str">
        <f t="shared" si="4"/>
        <v/>
      </c>
      <c r="H21" s="99" t="str">
        <f t="shared" si="5"/>
        <v/>
      </c>
      <c r="I21" s="99" t="str">
        <f t="shared" si="6"/>
        <v/>
      </c>
      <c r="J21" s="99" t="str">
        <f t="shared" si="7"/>
        <v/>
      </c>
      <c r="K21" s="99" t="str">
        <f t="shared" si="8"/>
        <v/>
      </c>
      <c r="L21" s="99" t="str">
        <f t="shared" si="9"/>
        <v/>
      </c>
      <c r="M21" s="99" t="str">
        <f t="shared" si="10"/>
        <v/>
      </c>
      <c r="N21" s="99" t="str">
        <f t="shared" si="11"/>
        <v/>
      </c>
      <c r="O21" s="99" t="str">
        <f t="shared" si="12"/>
        <v/>
      </c>
      <c r="P21" s="99" t="str">
        <f t="shared" si="13"/>
        <v/>
      </c>
      <c r="Q21" s="99" t="str">
        <f t="shared" si="14"/>
        <v/>
      </c>
      <c r="R21" s="99" t="str">
        <f t="shared" si="15"/>
        <v/>
      </c>
      <c r="S21" s="99" t="str">
        <f t="shared" si="16"/>
        <v/>
      </c>
      <c r="T21" s="99" t="str">
        <f t="shared" si="17"/>
        <v/>
      </c>
      <c r="U21" s="99" t="str">
        <f t="shared" si="18"/>
        <v/>
      </c>
      <c r="V21" s="99" t="str">
        <f t="shared" si="19"/>
        <v/>
      </c>
      <c r="W21" s="99" t="str">
        <f t="shared" si="20"/>
        <v/>
      </c>
      <c r="X21" s="99" t="str">
        <f t="shared" si="21"/>
        <v/>
      </c>
      <c r="Y21" s="99" t="str">
        <f t="shared" si="22"/>
        <v/>
      </c>
      <c r="Z21" s="99" t="str">
        <f t="shared" si="23"/>
        <v/>
      </c>
      <c r="AA21" s="99" t="str">
        <f t="shared" si="24"/>
        <v/>
      </c>
      <c r="AB21" s="99" t="str">
        <f t="shared" si="25"/>
        <v/>
      </c>
      <c r="AC21" s="99" t="str">
        <f t="shared" si="26"/>
        <v/>
      </c>
      <c r="AD21" s="99" t="str">
        <f t="shared" si="27"/>
        <v/>
      </c>
      <c r="AE21" s="99" t="str">
        <f t="shared" si="28"/>
        <v/>
      </c>
      <c r="AF21" s="99" t="str">
        <f t="shared" si="29"/>
        <v/>
      </c>
      <c r="AG21" s="99" t="str">
        <f t="shared" si="30"/>
        <v/>
      </c>
      <c r="AH21" s="160">
        <f t="shared" si="0"/>
        <v>0</v>
      </c>
      <c r="AI21" s="181" t="str">
        <f>IF(COUNTBLANK(D21:AG21)=30,"",IF((Beregningsgrunnlag!M78/AH21&gt;=0.25),3,IF(OR((Beregningsgrunnlag!M78/AH21&gt;=0.1),((Beregningsgrunnlag!M78+Beregningsgrunnlag!L78)/AH21&gt;=0.4)),2,IF(OR((Beregningsgrunnlag!M78&gt;0),(Beregningsgrunnlag!M78+Beregningsgrunnlag!L78)/AH21&gt;0,((Beregningsgrunnlag!J78/AH21&lt;0.6))),1,0))))</f>
        <v/>
      </c>
      <c r="AJ21" s="83"/>
    </row>
    <row r="22" spans="2:36">
      <c r="B22" s="81"/>
      <c r="C22" s="110" t="s">
        <v>37</v>
      </c>
      <c r="D22" s="160" t="str">
        <f t="shared" si="1"/>
        <v/>
      </c>
      <c r="E22" s="99" t="str">
        <f t="shared" si="2"/>
        <v/>
      </c>
      <c r="F22" s="99" t="str">
        <f t="shared" si="3"/>
        <v/>
      </c>
      <c r="G22" s="99" t="str">
        <f t="shared" si="4"/>
        <v/>
      </c>
      <c r="H22" s="99" t="str">
        <f t="shared" si="5"/>
        <v/>
      </c>
      <c r="I22" s="99" t="str">
        <f t="shared" si="6"/>
        <v/>
      </c>
      <c r="J22" s="99" t="str">
        <f t="shared" si="7"/>
        <v/>
      </c>
      <c r="K22" s="99" t="str">
        <f t="shared" si="8"/>
        <v/>
      </c>
      <c r="L22" s="99" t="str">
        <f t="shared" si="9"/>
        <v/>
      </c>
      <c r="M22" s="99" t="str">
        <f t="shared" si="10"/>
        <v/>
      </c>
      <c r="N22" s="99" t="str">
        <f t="shared" si="11"/>
        <v/>
      </c>
      <c r="O22" s="99" t="str">
        <f t="shared" si="12"/>
        <v/>
      </c>
      <c r="P22" s="99" t="str">
        <f t="shared" si="13"/>
        <v/>
      </c>
      <c r="Q22" s="99" t="str">
        <f t="shared" si="14"/>
        <v/>
      </c>
      <c r="R22" s="99" t="str">
        <f t="shared" si="15"/>
        <v/>
      </c>
      <c r="S22" s="99" t="str">
        <f t="shared" si="16"/>
        <v/>
      </c>
      <c r="T22" s="99" t="str">
        <f t="shared" si="17"/>
        <v/>
      </c>
      <c r="U22" s="99" t="str">
        <f t="shared" si="18"/>
        <v/>
      </c>
      <c r="V22" s="99" t="str">
        <f t="shared" si="19"/>
        <v/>
      </c>
      <c r="W22" s="99" t="str">
        <f t="shared" si="20"/>
        <v/>
      </c>
      <c r="X22" s="99" t="str">
        <f t="shared" si="21"/>
        <v/>
      </c>
      <c r="Y22" s="99" t="str">
        <f t="shared" si="22"/>
        <v/>
      </c>
      <c r="Z22" s="99" t="str">
        <f t="shared" si="23"/>
        <v/>
      </c>
      <c r="AA22" s="99" t="str">
        <f t="shared" si="24"/>
        <v/>
      </c>
      <c r="AB22" s="99" t="str">
        <f t="shared" si="25"/>
        <v/>
      </c>
      <c r="AC22" s="99" t="str">
        <f t="shared" si="26"/>
        <v/>
      </c>
      <c r="AD22" s="99" t="str">
        <f t="shared" si="27"/>
        <v/>
      </c>
      <c r="AE22" s="99" t="str">
        <f t="shared" si="28"/>
        <v/>
      </c>
      <c r="AF22" s="99" t="str">
        <f t="shared" si="29"/>
        <v/>
      </c>
      <c r="AG22" s="99" t="str">
        <f t="shared" si="30"/>
        <v/>
      </c>
      <c r="AH22" s="160">
        <f t="shared" si="0"/>
        <v>0</v>
      </c>
      <c r="AI22" s="181" t="str">
        <f>IF(COUNTBLANK(D22:AG22)=30,"",IF((Beregningsgrunnlag!I99/AH22&gt;=0.25),3,IF(OR((Beregningsgrunnlag!I99/AH22&gt;=0.1),((Beregningsgrunnlag!I99+Beregningsgrunnlag!H99)/AH22&gt;=0.4)),2,IF(OR((Beregningsgrunnlag!I99&gt;0),(Beregningsgrunnlag!I99+Beregningsgrunnlag!H99)/AH22&gt;0,((Beregningsgrunnlag!F99/AH22&lt;0.6))),1,0))))</f>
        <v/>
      </c>
      <c r="AJ22" s="83"/>
    </row>
    <row r="23" spans="2:36">
      <c r="B23" s="81"/>
      <c r="C23" s="110" t="s">
        <v>38</v>
      </c>
      <c r="D23" s="160" t="str">
        <f t="shared" si="1"/>
        <v/>
      </c>
      <c r="E23" s="99" t="str">
        <f t="shared" si="2"/>
        <v/>
      </c>
      <c r="F23" s="99" t="str">
        <f t="shared" si="3"/>
        <v/>
      </c>
      <c r="G23" s="99" t="str">
        <f t="shared" si="4"/>
        <v/>
      </c>
      <c r="H23" s="99" t="str">
        <f t="shared" si="5"/>
        <v/>
      </c>
      <c r="I23" s="99" t="str">
        <f t="shared" si="6"/>
        <v/>
      </c>
      <c r="J23" s="99" t="str">
        <f t="shared" si="7"/>
        <v/>
      </c>
      <c r="K23" s="99" t="str">
        <f t="shared" si="8"/>
        <v/>
      </c>
      <c r="L23" s="99" t="str">
        <f t="shared" si="9"/>
        <v/>
      </c>
      <c r="M23" s="99" t="str">
        <f t="shared" si="10"/>
        <v/>
      </c>
      <c r="N23" s="99" t="str">
        <f t="shared" si="11"/>
        <v/>
      </c>
      <c r="O23" s="99" t="str">
        <f t="shared" si="12"/>
        <v/>
      </c>
      <c r="P23" s="99" t="str">
        <f t="shared" si="13"/>
        <v/>
      </c>
      <c r="Q23" s="99" t="str">
        <f t="shared" si="14"/>
        <v/>
      </c>
      <c r="R23" s="99" t="str">
        <f t="shared" si="15"/>
        <v/>
      </c>
      <c r="S23" s="99" t="str">
        <f t="shared" si="16"/>
        <v/>
      </c>
      <c r="T23" s="99" t="str">
        <f t="shared" si="17"/>
        <v/>
      </c>
      <c r="U23" s="99" t="str">
        <f t="shared" si="18"/>
        <v/>
      </c>
      <c r="V23" s="99" t="str">
        <f t="shared" si="19"/>
        <v/>
      </c>
      <c r="W23" s="99" t="str">
        <f t="shared" si="20"/>
        <v/>
      </c>
      <c r="X23" s="99" t="str">
        <f t="shared" si="21"/>
        <v/>
      </c>
      <c r="Y23" s="99" t="str">
        <f t="shared" si="22"/>
        <v/>
      </c>
      <c r="Z23" s="99" t="str">
        <f t="shared" si="23"/>
        <v/>
      </c>
      <c r="AA23" s="99" t="str">
        <f t="shared" si="24"/>
        <v/>
      </c>
      <c r="AB23" s="99" t="str">
        <f t="shared" si="25"/>
        <v/>
      </c>
      <c r="AC23" s="99" t="str">
        <f t="shared" si="26"/>
        <v/>
      </c>
      <c r="AD23" s="99" t="str">
        <f t="shared" si="27"/>
        <v/>
      </c>
      <c r="AE23" s="99" t="str">
        <f t="shared" si="28"/>
        <v/>
      </c>
      <c r="AF23" s="99" t="str">
        <f t="shared" si="29"/>
        <v/>
      </c>
      <c r="AG23" s="99" t="str">
        <f t="shared" si="30"/>
        <v/>
      </c>
      <c r="AH23" s="160">
        <f t="shared" si="0"/>
        <v>0</v>
      </c>
      <c r="AI23" s="181" t="str">
        <f>IF(COUNTBLANK(D23:AG23)=30,"",IF((Beregningsgrunnlag!M119/AH23&gt;=0.25),3,IF(OR((Beregningsgrunnlag!M119/AH23&gt;=0.1),((Beregningsgrunnlag!M119+Beregningsgrunnlag!L119)/AH23&gt;=0.4)),2,IF(OR((Beregningsgrunnlag!M119&gt;0),(Beregningsgrunnlag!M119+Beregningsgrunnlag!L119)/AH23&gt;0,((Beregningsgrunnlag!J119/AH23&lt;0.6))),1,0))))</f>
        <v/>
      </c>
      <c r="AJ23" s="83"/>
    </row>
    <row r="24" spans="2:36">
      <c r="B24" s="81"/>
      <c r="C24" s="110" t="s">
        <v>39</v>
      </c>
      <c r="D24" s="160" t="str">
        <f t="shared" si="1"/>
        <v/>
      </c>
      <c r="E24" s="99" t="str">
        <f t="shared" si="2"/>
        <v/>
      </c>
      <c r="F24" s="99" t="str">
        <f t="shared" si="3"/>
        <v/>
      </c>
      <c r="G24" s="99" t="str">
        <f t="shared" si="4"/>
        <v/>
      </c>
      <c r="H24" s="99" t="str">
        <f t="shared" si="5"/>
        <v/>
      </c>
      <c r="I24" s="99" t="str">
        <f t="shared" si="6"/>
        <v/>
      </c>
      <c r="J24" s="99" t="str">
        <f t="shared" si="7"/>
        <v/>
      </c>
      <c r="K24" s="99" t="str">
        <f t="shared" si="8"/>
        <v/>
      </c>
      <c r="L24" s="99" t="str">
        <f t="shared" si="9"/>
        <v/>
      </c>
      <c r="M24" s="99" t="str">
        <f t="shared" si="10"/>
        <v/>
      </c>
      <c r="N24" s="99" t="str">
        <f t="shared" si="11"/>
        <v/>
      </c>
      <c r="O24" s="99" t="str">
        <f t="shared" si="12"/>
        <v/>
      </c>
      <c r="P24" s="99" t="str">
        <f t="shared" si="13"/>
        <v/>
      </c>
      <c r="Q24" s="99" t="str">
        <f t="shared" si="14"/>
        <v/>
      </c>
      <c r="R24" s="99" t="str">
        <f t="shared" si="15"/>
        <v/>
      </c>
      <c r="S24" s="99" t="str">
        <f t="shared" si="16"/>
        <v/>
      </c>
      <c r="T24" s="99" t="str">
        <f t="shared" si="17"/>
        <v/>
      </c>
      <c r="U24" s="99" t="str">
        <f t="shared" si="18"/>
        <v/>
      </c>
      <c r="V24" s="99" t="str">
        <f t="shared" si="19"/>
        <v/>
      </c>
      <c r="W24" s="99" t="str">
        <f t="shared" si="20"/>
        <v/>
      </c>
      <c r="X24" s="99" t="str">
        <f t="shared" si="21"/>
        <v/>
      </c>
      <c r="Y24" s="99" t="str">
        <f t="shared" si="22"/>
        <v/>
      </c>
      <c r="Z24" s="99" t="str">
        <f t="shared" si="23"/>
        <v/>
      </c>
      <c r="AA24" s="99" t="str">
        <f t="shared" si="24"/>
        <v/>
      </c>
      <c r="AB24" s="99" t="str">
        <f t="shared" si="25"/>
        <v/>
      </c>
      <c r="AC24" s="99" t="str">
        <f t="shared" si="26"/>
        <v/>
      </c>
      <c r="AD24" s="99" t="str">
        <f t="shared" si="27"/>
        <v/>
      </c>
      <c r="AE24" s="99" t="str">
        <f t="shared" si="28"/>
        <v/>
      </c>
      <c r="AF24" s="99" t="str">
        <f t="shared" si="29"/>
        <v/>
      </c>
      <c r="AG24" s="99" t="str">
        <f t="shared" si="30"/>
        <v/>
      </c>
      <c r="AH24" s="160">
        <f t="shared" si="0"/>
        <v>0</v>
      </c>
      <c r="AI24" s="181" t="str">
        <f>IF(COUNTBLANK(D24:AG24)=30,"",IF((Beregningsgrunnlag!I119/AH24&gt;=0.25),3,IF(OR((Beregningsgrunnlag!I119/AH24&gt;=0.1),((Beregningsgrunnlag!I119+Beregningsgrunnlag!H119)/AH24&gt;=0.4)),2,IF(OR((Beregningsgrunnlag!I119&gt;0),(Beregningsgrunnlag!I119+Beregningsgrunnlag!H119)/AH24&gt;0,((Beregningsgrunnlag!F119/AH24&lt;0.6))),1,0))))</f>
        <v/>
      </c>
      <c r="AJ24" s="83"/>
    </row>
    <row r="25" spans="2:36">
      <c r="B25" s="81"/>
      <c r="C25" s="110" t="s">
        <v>40</v>
      </c>
      <c r="D25" s="160" t="str">
        <f t="shared" si="1"/>
        <v/>
      </c>
      <c r="E25" s="99" t="str">
        <f t="shared" si="2"/>
        <v/>
      </c>
      <c r="F25" s="99" t="str">
        <f t="shared" si="3"/>
        <v/>
      </c>
      <c r="G25" s="99" t="str">
        <f t="shared" si="4"/>
        <v/>
      </c>
      <c r="H25" s="99" t="str">
        <f t="shared" si="5"/>
        <v/>
      </c>
      <c r="I25" s="99" t="str">
        <f t="shared" si="6"/>
        <v/>
      </c>
      <c r="J25" s="99" t="str">
        <f t="shared" si="7"/>
        <v/>
      </c>
      <c r="K25" s="99" t="str">
        <f t="shared" si="8"/>
        <v/>
      </c>
      <c r="L25" s="99" t="str">
        <f t="shared" si="9"/>
        <v/>
      </c>
      <c r="M25" s="99" t="str">
        <f t="shared" si="10"/>
        <v/>
      </c>
      <c r="N25" s="99" t="str">
        <f t="shared" si="11"/>
        <v/>
      </c>
      <c r="O25" s="99" t="str">
        <f t="shared" si="12"/>
        <v/>
      </c>
      <c r="P25" s="99" t="str">
        <f t="shared" si="13"/>
        <v/>
      </c>
      <c r="Q25" s="99" t="str">
        <f t="shared" si="14"/>
        <v/>
      </c>
      <c r="R25" s="99" t="str">
        <f t="shared" si="15"/>
        <v/>
      </c>
      <c r="S25" s="99" t="str">
        <f t="shared" si="16"/>
        <v/>
      </c>
      <c r="T25" s="99" t="str">
        <f t="shared" si="17"/>
        <v/>
      </c>
      <c r="U25" s="99" t="str">
        <f t="shared" si="18"/>
        <v/>
      </c>
      <c r="V25" s="99" t="str">
        <f t="shared" si="19"/>
        <v/>
      </c>
      <c r="W25" s="99" t="str">
        <f t="shared" si="20"/>
        <v/>
      </c>
      <c r="X25" s="99" t="str">
        <f t="shared" si="21"/>
        <v/>
      </c>
      <c r="Y25" s="99" t="str">
        <f t="shared" si="22"/>
        <v/>
      </c>
      <c r="Z25" s="99" t="str">
        <f t="shared" si="23"/>
        <v/>
      </c>
      <c r="AA25" s="99" t="str">
        <f t="shared" si="24"/>
        <v/>
      </c>
      <c r="AB25" s="99" t="str">
        <f t="shared" si="25"/>
        <v/>
      </c>
      <c r="AC25" s="99" t="str">
        <f t="shared" si="26"/>
        <v/>
      </c>
      <c r="AD25" s="99" t="str">
        <f t="shared" si="27"/>
        <v/>
      </c>
      <c r="AE25" s="99" t="str">
        <f t="shared" si="28"/>
        <v/>
      </c>
      <c r="AF25" s="99" t="str">
        <f t="shared" si="29"/>
        <v/>
      </c>
      <c r="AG25" s="99" t="str">
        <f t="shared" si="30"/>
        <v/>
      </c>
      <c r="AH25" s="160">
        <f>30-COUNTBLANK(D25:AG25)</f>
        <v>0</v>
      </c>
      <c r="AI25" s="181" t="str">
        <f>IF(COUNTBLANK(D25:AG25)=30,"",IF((Beregningsgrunnlag!M139/AH25&gt;=0.25),3,IF(OR((Beregningsgrunnlag!M139/AH25&gt;=0.1),((Beregningsgrunnlag!M139+Beregningsgrunnlag!L139)/AH25&gt;=0.4)),2,IF(OR((Beregningsgrunnlag!M139&gt;0),(Beregningsgrunnlag!M139+Beregningsgrunnlag!L139)/AH25&gt;0,((Beregningsgrunnlag!J139/AH25&lt;0.6))),1,0))))</f>
        <v/>
      </c>
      <c r="AJ25" s="83"/>
    </row>
    <row r="26" spans="2:36" ht="16.5" thickBot="1">
      <c r="B26" s="81"/>
      <c r="C26" s="105" t="s">
        <v>41</v>
      </c>
      <c r="D26" s="161" t="str">
        <f t="shared" si="1"/>
        <v/>
      </c>
      <c r="E26" s="123" t="str">
        <f t="shared" si="2"/>
        <v/>
      </c>
      <c r="F26" s="123" t="str">
        <f t="shared" si="3"/>
        <v/>
      </c>
      <c r="G26" s="123" t="str">
        <f t="shared" si="4"/>
        <v/>
      </c>
      <c r="H26" s="123" t="str">
        <f t="shared" si="5"/>
        <v/>
      </c>
      <c r="I26" s="123" t="str">
        <f t="shared" si="6"/>
        <v/>
      </c>
      <c r="J26" s="123" t="str">
        <f t="shared" si="7"/>
        <v/>
      </c>
      <c r="K26" s="123" t="str">
        <f t="shared" si="8"/>
        <v/>
      </c>
      <c r="L26" s="123" t="str">
        <f t="shared" si="9"/>
        <v/>
      </c>
      <c r="M26" s="123" t="str">
        <f t="shared" si="10"/>
        <v/>
      </c>
      <c r="N26" s="123" t="str">
        <f t="shared" si="11"/>
        <v/>
      </c>
      <c r="O26" s="123" t="str">
        <f t="shared" si="12"/>
        <v/>
      </c>
      <c r="P26" s="123" t="str">
        <f t="shared" si="13"/>
        <v/>
      </c>
      <c r="Q26" s="123" t="str">
        <f t="shared" si="14"/>
        <v/>
      </c>
      <c r="R26" s="123" t="str">
        <f t="shared" si="15"/>
        <v/>
      </c>
      <c r="S26" s="123" t="str">
        <f t="shared" si="16"/>
        <v/>
      </c>
      <c r="T26" s="123" t="str">
        <f t="shared" si="17"/>
        <v/>
      </c>
      <c r="U26" s="123" t="str">
        <f t="shared" si="18"/>
        <v/>
      </c>
      <c r="V26" s="123" t="str">
        <f t="shared" si="19"/>
        <v/>
      </c>
      <c r="W26" s="123" t="str">
        <f t="shared" si="20"/>
        <v/>
      </c>
      <c r="X26" s="123" t="str">
        <f t="shared" si="21"/>
        <v/>
      </c>
      <c r="Y26" s="123" t="str">
        <f t="shared" si="22"/>
        <v/>
      </c>
      <c r="Z26" s="123" t="str">
        <f t="shared" si="23"/>
        <v/>
      </c>
      <c r="AA26" s="123" t="str">
        <f t="shared" si="24"/>
        <v/>
      </c>
      <c r="AB26" s="123" t="str">
        <f t="shared" si="25"/>
        <v/>
      </c>
      <c r="AC26" s="123" t="str">
        <f t="shared" si="26"/>
        <v/>
      </c>
      <c r="AD26" s="123" t="str">
        <f t="shared" si="27"/>
        <v/>
      </c>
      <c r="AE26" s="123" t="str">
        <f t="shared" si="28"/>
        <v/>
      </c>
      <c r="AF26" s="123" t="str">
        <f t="shared" si="29"/>
        <v/>
      </c>
      <c r="AG26" s="123" t="str">
        <f t="shared" si="30"/>
        <v/>
      </c>
      <c r="AH26" s="161">
        <f>30-COUNTBLANK(D26:AG26)</f>
        <v>0</v>
      </c>
      <c r="AI26" s="203" t="str">
        <f>IF(COUNTBLANK(D26:AG26)=30,"",IF((Beregningsgrunnlag!I139/AH26&gt;=0.25),3,IF(OR((Beregningsgrunnlag!I139/AH26&gt;=0.1),((Beregningsgrunnlag!I139+Beregningsgrunnlag!H139)/AH26&gt;=0.4)),2,IF(OR((Beregningsgrunnlag!I139&gt;0),(Beregningsgrunnlag!I139+Beregningsgrunnlag!H139)/AH26&gt;0,((Beregningsgrunnlag!F139/AH26&lt;0.6))),1,0))))</f>
        <v/>
      </c>
      <c r="AJ26" s="83"/>
    </row>
    <row r="27" spans="2:36">
      <c r="B27" s="81"/>
      <c r="C27" s="223" t="s">
        <v>42</v>
      </c>
      <c r="D27" s="206" t="str">
        <f>+IF(COUNTBLANK(D20:D26)&gt;4,"",((IF(COUNTBLANK(D16)=0,D16^2,0)+(D18)^2+0.5*(D19)^2+D20^2+D21^2+2*D22^2+D23^2+D24^2+D25^2+D26^2)/(9*(10-COUNTBLANK(D16)-COUNTBLANK(D18)-COUNTBLANK(D20:D26)-COUNTBLANK(D22)+0.5*(1-COUNTBLANK(D19))))*100))</f>
        <v/>
      </c>
      <c r="E27" s="206" t="str">
        <f t="shared" ref="E27:AG27" si="31">+IF(COUNTBLANK(E20:E26)&gt;4,"",((IF(COUNTBLANK(E16)=0,E16^2,0)+(E18)^2+0.5*(E19)^2+E20^2+E21^2+2*E22^2+E23^2+E24^2+E25^2+E26^2)/(9*(10-COUNTBLANK(E16)-COUNTBLANK(E18)-COUNTBLANK(E20:E26)-COUNTBLANK(E22)+0.5*(1-COUNTBLANK(E19))))*100))</f>
        <v/>
      </c>
      <c r="F27" s="206" t="str">
        <f t="shared" si="31"/>
        <v/>
      </c>
      <c r="G27" s="206" t="str">
        <f t="shared" si="31"/>
        <v/>
      </c>
      <c r="H27" s="206" t="str">
        <f t="shared" si="31"/>
        <v/>
      </c>
      <c r="I27" s="206" t="str">
        <f t="shared" si="31"/>
        <v/>
      </c>
      <c r="J27" s="206" t="str">
        <f t="shared" si="31"/>
        <v/>
      </c>
      <c r="K27" s="206" t="str">
        <f t="shared" si="31"/>
        <v/>
      </c>
      <c r="L27" s="206" t="str">
        <f t="shared" si="31"/>
        <v/>
      </c>
      <c r="M27" s="206" t="str">
        <f t="shared" si="31"/>
        <v/>
      </c>
      <c r="N27" s="206" t="str">
        <f t="shared" si="31"/>
        <v/>
      </c>
      <c r="O27" s="206" t="str">
        <f t="shared" si="31"/>
        <v/>
      </c>
      <c r="P27" s="206" t="str">
        <f t="shared" si="31"/>
        <v/>
      </c>
      <c r="Q27" s="206" t="str">
        <f t="shared" si="31"/>
        <v/>
      </c>
      <c r="R27" s="206" t="str">
        <f t="shared" si="31"/>
        <v/>
      </c>
      <c r="S27" s="206" t="str">
        <f t="shared" si="31"/>
        <v/>
      </c>
      <c r="T27" s="206" t="str">
        <f t="shared" si="31"/>
        <v/>
      </c>
      <c r="U27" s="206" t="str">
        <f t="shared" si="31"/>
        <v/>
      </c>
      <c r="V27" s="206" t="str">
        <f t="shared" si="31"/>
        <v/>
      </c>
      <c r="W27" s="206" t="str">
        <f t="shared" si="31"/>
        <v/>
      </c>
      <c r="X27" s="206" t="str">
        <f t="shared" si="31"/>
        <v/>
      </c>
      <c r="Y27" s="206" t="str">
        <f t="shared" si="31"/>
        <v/>
      </c>
      <c r="Z27" s="206" t="str">
        <f t="shared" si="31"/>
        <v/>
      </c>
      <c r="AA27" s="206" t="str">
        <f t="shared" si="31"/>
        <v/>
      </c>
      <c r="AB27" s="206" t="str">
        <f t="shared" si="31"/>
        <v/>
      </c>
      <c r="AC27" s="206" t="str">
        <f t="shared" si="31"/>
        <v/>
      </c>
      <c r="AD27" s="206" t="str">
        <f t="shared" si="31"/>
        <v/>
      </c>
      <c r="AE27" s="206" t="str">
        <f t="shared" si="31"/>
        <v/>
      </c>
      <c r="AF27" s="206" t="str">
        <f t="shared" si="31"/>
        <v/>
      </c>
      <c r="AG27" s="214" t="str">
        <f t="shared" si="31"/>
        <v/>
      </c>
      <c r="AH27" s="210"/>
      <c r="AI27" s="208"/>
      <c r="AJ27" s="83"/>
    </row>
    <row r="28" spans="2:36" ht="16.5" thickBot="1">
      <c r="B28" s="81"/>
      <c r="C28" s="224" t="s">
        <v>43</v>
      </c>
      <c r="D28" s="168" t="str">
        <f>+IF(D27="","",IF(D27&gt;=30,3,IF(D27&gt;=10,2,IF(MAX(D18:D26)=3,2,IF(D27&lt;&gt;0,1,0)))))</f>
        <v/>
      </c>
      <c r="E28" s="168" t="str">
        <f t="shared" ref="E28" si="32">+IF(E27="","",IF(E27&gt;=30,3,IF(E27&gt;=10,2,IF(MAX(E18:E26)=3,2,IF(E27&lt;&gt;0,1,0)))))</f>
        <v/>
      </c>
      <c r="F28" s="168" t="str">
        <f>+IF(F27="","",IF(F27&gt;=30,3,IF(F27&gt;=10,2,IF(MAX(F18:F26)=3,2,IF(F27&lt;&gt;0,1,0)))))</f>
        <v/>
      </c>
      <c r="G28" s="168" t="str">
        <f>+IF(G27="","",IF(G27&gt;=30,3,IF(G27&gt;=10,2,IF(MAX(G18:G26)=3,2,IF(G27&lt;&gt;0,1,0)))))</f>
        <v/>
      </c>
      <c r="H28" s="168" t="str">
        <f t="shared" ref="H28:AF28" si="33">+IF(H27="","",IF(H27&gt;=30,3,IF(H27&gt;=10,2,IF(MAX(H18:H26)=3,2,IF(H27&lt;&gt;0,1,0)))))</f>
        <v/>
      </c>
      <c r="I28" s="168" t="str">
        <f t="shared" si="33"/>
        <v/>
      </c>
      <c r="J28" s="168" t="str">
        <f t="shared" si="33"/>
        <v/>
      </c>
      <c r="K28" s="168" t="str">
        <f t="shared" si="33"/>
        <v/>
      </c>
      <c r="L28" s="168" t="str">
        <f t="shared" si="33"/>
        <v/>
      </c>
      <c r="M28" s="168" t="str">
        <f t="shared" si="33"/>
        <v/>
      </c>
      <c r="N28" s="168" t="str">
        <f t="shared" si="33"/>
        <v/>
      </c>
      <c r="O28" s="168" t="str">
        <f t="shared" si="33"/>
        <v/>
      </c>
      <c r="P28" s="168" t="str">
        <f t="shared" si="33"/>
        <v/>
      </c>
      <c r="Q28" s="168" t="str">
        <f t="shared" si="33"/>
        <v/>
      </c>
      <c r="R28" s="168" t="str">
        <f t="shared" si="33"/>
        <v/>
      </c>
      <c r="S28" s="168" t="str">
        <f t="shared" si="33"/>
        <v/>
      </c>
      <c r="T28" s="168" t="str">
        <f t="shared" si="33"/>
        <v/>
      </c>
      <c r="U28" s="168" t="str">
        <f t="shared" si="33"/>
        <v/>
      </c>
      <c r="V28" s="168" t="str">
        <f t="shared" si="33"/>
        <v/>
      </c>
      <c r="W28" s="168" t="str">
        <f t="shared" si="33"/>
        <v/>
      </c>
      <c r="X28" s="168" t="str">
        <f t="shared" si="33"/>
        <v/>
      </c>
      <c r="Y28" s="168" t="str">
        <f t="shared" si="33"/>
        <v/>
      </c>
      <c r="Z28" s="168" t="str">
        <f t="shared" si="33"/>
        <v/>
      </c>
      <c r="AA28" s="168" t="str">
        <f t="shared" si="33"/>
        <v/>
      </c>
      <c r="AB28" s="168" t="str">
        <f t="shared" si="33"/>
        <v/>
      </c>
      <c r="AC28" s="168" t="str">
        <f t="shared" si="33"/>
        <v/>
      </c>
      <c r="AD28" s="168" t="str">
        <f t="shared" si="33"/>
        <v/>
      </c>
      <c r="AE28" s="168" t="str">
        <f t="shared" si="33"/>
        <v/>
      </c>
      <c r="AF28" s="168" t="str">
        <f t="shared" si="33"/>
        <v/>
      </c>
      <c r="AG28" s="175" t="str">
        <f>+IF(AG27="","",IF(AG27&gt;=30,3,IF(AG27&gt;=10,2,IF(MAX(AG18:AG26)=3,2,IF(AG27&lt;&gt;0,1,0)))))</f>
        <v/>
      </c>
      <c r="AH28" s="152"/>
      <c r="AI28" s="113"/>
      <c r="AJ28" s="83"/>
    </row>
    <row r="29" spans="2:36" ht="16.5" thickBot="1">
      <c r="B29" s="81"/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3"/>
    </row>
    <row r="30" spans="2:36" ht="16.5" thickBot="1">
      <c r="B30" s="81"/>
      <c r="C30" s="352"/>
      <c r="D30" s="354" t="s">
        <v>44</v>
      </c>
      <c r="E30" s="355"/>
      <c r="F30" s="355"/>
      <c r="G30" s="355"/>
      <c r="H30" s="355"/>
      <c r="I30" s="355"/>
      <c r="J30" s="355"/>
      <c r="K30" s="355"/>
      <c r="L30" s="355"/>
      <c r="M30" s="355"/>
      <c r="N30" s="355"/>
      <c r="O30" s="355"/>
      <c r="P30" s="355"/>
      <c r="Q30" s="355"/>
      <c r="R30" s="355"/>
      <c r="S30" s="355"/>
      <c r="T30" s="355"/>
      <c r="U30" s="355"/>
      <c r="V30" s="355"/>
      <c r="W30" s="355"/>
      <c r="X30" s="355"/>
      <c r="Y30" s="355"/>
      <c r="Z30" s="355"/>
      <c r="AA30" s="355"/>
      <c r="AB30" s="355"/>
      <c r="AC30" s="355"/>
      <c r="AD30" s="355"/>
      <c r="AE30" s="355"/>
      <c r="AF30" s="355"/>
      <c r="AG30" s="355"/>
      <c r="AH30" s="355"/>
      <c r="AI30" s="356"/>
      <c r="AJ30" s="83"/>
    </row>
    <row r="31" spans="2:36" ht="18.75">
      <c r="B31" s="81"/>
      <c r="C31" s="353"/>
      <c r="D31" s="191">
        <v>1</v>
      </c>
      <c r="E31" s="183">
        <v>2</v>
      </c>
      <c r="F31" s="183">
        <v>3</v>
      </c>
      <c r="G31" s="183">
        <v>4</v>
      </c>
      <c r="H31" s="183">
        <v>5</v>
      </c>
      <c r="I31" s="183">
        <v>6</v>
      </c>
      <c r="J31" s="183">
        <v>7</v>
      </c>
      <c r="K31" s="183">
        <v>8</v>
      </c>
      <c r="L31" s="183">
        <v>9</v>
      </c>
      <c r="M31" s="183">
        <v>10</v>
      </c>
      <c r="N31" s="183">
        <v>11</v>
      </c>
      <c r="O31" s="183">
        <v>12</v>
      </c>
      <c r="P31" s="183">
        <v>13</v>
      </c>
      <c r="Q31" s="183">
        <v>14</v>
      </c>
      <c r="R31" s="183">
        <v>15</v>
      </c>
      <c r="S31" s="183">
        <v>16</v>
      </c>
      <c r="T31" s="183">
        <v>17</v>
      </c>
      <c r="U31" s="183">
        <v>18</v>
      </c>
      <c r="V31" s="183">
        <v>19</v>
      </c>
      <c r="W31" s="183">
        <v>20</v>
      </c>
      <c r="X31" s="183">
        <v>21</v>
      </c>
      <c r="Y31" s="183">
        <v>22</v>
      </c>
      <c r="Z31" s="183">
        <v>23</v>
      </c>
      <c r="AA31" s="183">
        <v>24</v>
      </c>
      <c r="AB31" s="183">
        <v>25</v>
      </c>
      <c r="AC31" s="183">
        <v>26</v>
      </c>
      <c r="AD31" s="183">
        <v>27</v>
      </c>
      <c r="AE31" s="183">
        <v>28</v>
      </c>
      <c r="AF31" s="183">
        <v>29</v>
      </c>
      <c r="AG31" s="183">
        <v>30</v>
      </c>
      <c r="AH31" s="112"/>
      <c r="AI31" s="131" t="s">
        <v>45</v>
      </c>
      <c r="AJ31" s="83"/>
    </row>
    <row r="32" spans="2:36" ht="19.5" thickBot="1">
      <c r="B32" s="81"/>
      <c r="C32" s="162" t="s">
        <v>46</v>
      </c>
      <c r="D32" s="158"/>
      <c r="E32" s="122"/>
      <c r="F32" s="122"/>
      <c r="G32" s="122"/>
      <c r="H32" s="122"/>
      <c r="I32" s="122"/>
      <c r="J32" s="122"/>
      <c r="K32" s="123"/>
      <c r="L32" s="123"/>
      <c r="M32" s="123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3"/>
      <c r="AA32" s="123"/>
      <c r="AB32" s="123"/>
      <c r="AC32" s="122"/>
      <c r="AD32" s="122"/>
      <c r="AE32" s="122"/>
      <c r="AF32" s="122"/>
      <c r="AG32" s="122"/>
      <c r="AH32" s="112"/>
      <c r="AI32" s="187"/>
      <c r="AJ32" s="83"/>
    </row>
    <row r="33" spans="2:36" ht="16.5" thickBot="1">
      <c r="B33" s="81"/>
      <c r="C33" s="95" t="s">
        <v>32</v>
      </c>
      <c r="D33" s="228"/>
      <c r="E33" s="225"/>
      <c r="F33" s="225"/>
      <c r="G33" s="225"/>
      <c r="H33" s="225"/>
      <c r="I33" s="225"/>
      <c r="J33" s="225"/>
      <c r="K33" s="225"/>
      <c r="L33" s="225"/>
      <c r="M33" s="225"/>
      <c r="N33" s="225"/>
      <c r="O33" s="225"/>
      <c r="P33" s="225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25"/>
      <c r="AD33" s="225"/>
      <c r="AE33" s="225"/>
      <c r="AF33" s="225"/>
      <c r="AG33" s="229"/>
      <c r="AH33" s="97"/>
      <c r="AI33" s="174"/>
      <c r="AJ33" s="83"/>
    </row>
    <row r="34" spans="2:36" ht="18.75">
      <c r="B34" s="81"/>
      <c r="C34" s="221" t="s">
        <v>47</v>
      </c>
      <c r="D34" s="92" t="str">
        <f>+IF(ISBLANK($D$33),"",0)</f>
        <v/>
      </c>
      <c r="E34" s="92" t="str">
        <f>+IF(ISBLANK($E$33),"",0)</f>
        <v/>
      </c>
      <c r="F34" s="92" t="str">
        <f>+IF(ISBLANK($F$33),"",0)</f>
        <v/>
      </c>
      <c r="G34" s="92" t="str">
        <f>+IF(ISBLANK($G$33),"",0)</f>
        <v/>
      </c>
      <c r="H34" s="92" t="str">
        <f>+IF(ISBLANK($H$33),"",0)</f>
        <v/>
      </c>
      <c r="I34" s="92" t="str">
        <f>+IF(ISBLANK($I$33),"",0)</f>
        <v/>
      </c>
      <c r="J34" s="92" t="str">
        <f>+IF(ISBLANK($J$33),"",0)</f>
        <v/>
      </c>
      <c r="K34" s="92" t="str">
        <f>+IF(ISBLANK($K$33),"",0)</f>
        <v/>
      </c>
      <c r="L34" s="92" t="str">
        <f>+IF(ISBLANK($L$33),"",0)</f>
        <v/>
      </c>
      <c r="M34" s="92" t="str">
        <f>+IF(ISBLANK($M$33),"",0)</f>
        <v/>
      </c>
      <c r="N34" s="92" t="str">
        <f>+IF(ISBLANK($N$33),"",0)</f>
        <v/>
      </c>
      <c r="O34" s="92" t="str">
        <f>+IF(ISBLANK($O$33),"",0)</f>
        <v/>
      </c>
      <c r="P34" s="92" t="str">
        <f>+IF(ISBLANK($P$33),"",0)</f>
        <v/>
      </c>
      <c r="Q34" s="92" t="str">
        <f>+IF(ISBLANK($Q$33),"",0)</f>
        <v/>
      </c>
      <c r="R34" s="92" t="str">
        <f>+IF(ISBLANK($R$33),"",0)</f>
        <v/>
      </c>
      <c r="S34" s="92" t="str">
        <f>+IF(ISBLANK($S$33),"",0)</f>
        <v/>
      </c>
      <c r="T34" s="92" t="str">
        <f>+IF(ISBLANK($T$33),"",0)</f>
        <v/>
      </c>
      <c r="U34" s="92" t="str">
        <f>+IF(ISBLANK($U$33),"",0)</f>
        <v/>
      </c>
      <c r="V34" s="92" t="str">
        <f>+IF(ISBLANK($V$33),"",0)</f>
        <v/>
      </c>
      <c r="W34" s="92" t="str">
        <f>+IF(ISBLANK($W$33),"",0)</f>
        <v/>
      </c>
      <c r="X34" s="92" t="str">
        <f>+IF(ISBLANK($X$33),"",0)</f>
        <v/>
      </c>
      <c r="Y34" s="92" t="str">
        <f>+IF(ISBLANK($Y$33),"",0)</f>
        <v/>
      </c>
      <c r="Z34" s="92" t="str">
        <f>+IF(ISBLANK($Z$33),"",0)</f>
        <v/>
      </c>
      <c r="AA34" s="92" t="str">
        <f>+IF(ISBLANK($AA$33),"",0)</f>
        <v/>
      </c>
      <c r="AB34" s="92" t="str">
        <f>+IF(ISBLANK($AB$33),"",0)</f>
        <v/>
      </c>
      <c r="AC34" s="92" t="str">
        <f>+IF(ISBLANK($AC$33),"",0)</f>
        <v/>
      </c>
      <c r="AD34" s="92" t="str">
        <f>+IF(ISBLANK($AD$33),"",0)</f>
        <v/>
      </c>
      <c r="AE34" s="92" t="str">
        <f>+IF(ISBLANK($AE$33),"",0)</f>
        <v/>
      </c>
      <c r="AF34" s="92" t="str">
        <f>+IF(ISBLANK($AF$33),"",0)</f>
        <v/>
      </c>
      <c r="AG34" s="92" t="str">
        <f>+IF(ISBLANK($AG$33),"",0)</f>
        <v/>
      </c>
      <c r="AH34" s="112"/>
      <c r="AI34" s="187" t="str">
        <f>IF(COUNTBLANK(D34:AG34)=30,"",AVERAGE(D34:AG34))</f>
        <v/>
      </c>
      <c r="AJ34" s="83"/>
    </row>
    <row r="35" spans="2:36" ht="18.75">
      <c r="B35" s="81"/>
      <c r="C35" s="110" t="s">
        <v>48</v>
      </c>
      <c r="D35" s="92" t="str">
        <f t="shared" ref="D35:D42" si="34">+IF(ISBLANK($D$33),"",0)</f>
        <v/>
      </c>
      <c r="E35" s="92" t="str">
        <f t="shared" ref="E35:E42" si="35">+IF(ISBLANK($E$33),"",0)</f>
        <v/>
      </c>
      <c r="F35" s="92" t="str">
        <f t="shared" ref="F35:F42" si="36">+IF(ISBLANK($F$33),"",0)</f>
        <v/>
      </c>
      <c r="G35" s="92" t="str">
        <f t="shared" ref="G35:G42" si="37">+IF(ISBLANK($G$33),"",0)</f>
        <v/>
      </c>
      <c r="H35" s="92" t="str">
        <f t="shared" ref="H35:H42" si="38">+IF(ISBLANK($H$33),"",0)</f>
        <v/>
      </c>
      <c r="I35" s="92" t="str">
        <f t="shared" ref="I35:I42" si="39">+IF(ISBLANK($I$33),"",0)</f>
        <v/>
      </c>
      <c r="J35" s="92" t="str">
        <f t="shared" ref="J35:J42" si="40">+IF(ISBLANK($J$33),"",0)</f>
        <v/>
      </c>
      <c r="K35" s="92" t="str">
        <f t="shared" ref="K35:K42" si="41">+IF(ISBLANK($K$33),"",0)</f>
        <v/>
      </c>
      <c r="L35" s="92" t="str">
        <f t="shared" ref="L35:L42" si="42">+IF(ISBLANK($L$33),"",0)</f>
        <v/>
      </c>
      <c r="M35" s="92" t="str">
        <f t="shared" ref="M35:M42" si="43">+IF(ISBLANK($M$33),"",0)</f>
        <v/>
      </c>
      <c r="N35" s="92" t="str">
        <f t="shared" ref="N35:N42" si="44">+IF(ISBLANK($N$33),"",0)</f>
        <v/>
      </c>
      <c r="O35" s="92" t="str">
        <f t="shared" ref="O35:O42" si="45">+IF(ISBLANK($O$33),"",0)</f>
        <v/>
      </c>
      <c r="P35" s="92" t="str">
        <f t="shared" ref="P35:P42" si="46">+IF(ISBLANK($P$33),"",0)</f>
        <v/>
      </c>
      <c r="Q35" s="92" t="str">
        <f t="shared" ref="Q35:Q42" si="47">+IF(ISBLANK($Q$33),"",0)</f>
        <v/>
      </c>
      <c r="R35" s="92" t="str">
        <f t="shared" ref="R35:R42" si="48">+IF(ISBLANK($R$33),"",0)</f>
        <v/>
      </c>
      <c r="S35" s="92" t="str">
        <f t="shared" ref="S35:S42" si="49">+IF(ISBLANK($S$33),"",0)</f>
        <v/>
      </c>
      <c r="T35" s="92" t="str">
        <f t="shared" ref="T35:T42" si="50">+IF(ISBLANK($T$33),"",0)</f>
        <v/>
      </c>
      <c r="U35" s="92" t="str">
        <f t="shared" ref="U35:U42" si="51">+IF(ISBLANK($U$33),"",0)</f>
        <v/>
      </c>
      <c r="V35" s="92" t="str">
        <f t="shared" ref="V35:V42" si="52">+IF(ISBLANK($V$33),"",0)</f>
        <v/>
      </c>
      <c r="W35" s="92" t="str">
        <f t="shared" ref="W35:W42" si="53">+IF(ISBLANK($W$33),"",0)</f>
        <v/>
      </c>
      <c r="X35" s="92" t="str">
        <f t="shared" ref="X35:X42" si="54">+IF(ISBLANK($X$33),"",0)</f>
        <v/>
      </c>
      <c r="Y35" s="92" t="str">
        <f t="shared" ref="Y35:Y42" si="55">+IF(ISBLANK($Y$33),"",0)</f>
        <v/>
      </c>
      <c r="Z35" s="92" t="str">
        <f t="shared" ref="Z35:Z42" si="56">+IF(ISBLANK($Z$33),"",0)</f>
        <v/>
      </c>
      <c r="AA35" s="92" t="str">
        <f t="shared" ref="AA35:AA42" si="57">+IF(ISBLANK($AA$33),"",0)</f>
        <v/>
      </c>
      <c r="AB35" s="92" t="str">
        <f t="shared" ref="AB35:AB42" si="58">+IF(ISBLANK($AB$33),"",0)</f>
        <v/>
      </c>
      <c r="AC35" s="92" t="str">
        <f t="shared" ref="AC35:AC42" si="59">+IF(ISBLANK($AC$33),"",0)</f>
        <v/>
      </c>
      <c r="AD35" s="92" t="str">
        <f t="shared" ref="AD35:AD42" si="60">+IF(ISBLANK($AD$33),"",0)</f>
        <v/>
      </c>
      <c r="AE35" s="92" t="str">
        <f t="shared" ref="AE35:AE42" si="61">+IF(ISBLANK($AE$33),"",0)</f>
        <v/>
      </c>
      <c r="AF35" s="92" t="str">
        <f t="shared" ref="AF35:AF42" si="62">+IF(ISBLANK($AF$33),"",0)</f>
        <v/>
      </c>
      <c r="AG35" s="92" t="str">
        <f t="shared" ref="AG35:AG42" si="63">+IF(ISBLANK($AG$33),"",0)</f>
        <v/>
      </c>
      <c r="AH35" s="112"/>
      <c r="AI35" s="187" t="str">
        <f t="shared" ref="AI35:AI42" si="64">IF(COUNTBLANK(D35:AG35)=30,"",AVERAGE(D35:AG35))</f>
        <v/>
      </c>
      <c r="AJ35" s="83"/>
    </row>
    <row r="36" spans="2:36" ht="18.75">
      <c r="B36" s="81"/>
      <c r="C36" s="110" t="s">
        <v>49</v>
      </c>
      <c r="D36" s="92" t="str">
        <f t="shared" si="34"/>
        <v/>
      </c>
      <c r="E36" s="92" t="str">
        <f t="shared" si="35"/>
        <v/>
      </c>
      <c r="F36" s="92" t="str">
        <f t="shared" si="36"/>
        <v/>
      </c>
      <c r="G36" s="92" t="str">
        <f t="shared" si="37"/>
        <v/>
      </c>
      <c r="H36" s="92" t="str">
        <f t="shared" si="38"/>
        <v/>
      </c>
      <c r="I36" s="92" t="str">
        <f t="shared" si="39"/>
        <v/>
      </c>
      <c r="J36" s="92" t="str">
        <f t="shared" si="40"/>
        <v/>
      </c>
      <c r="K36" s="92" t="str">
        <f t="shared" si="41"/>
        <v/>
      </c>
      <c r="L36" s="92" t="str">
        <f t="shared" si="42"/>
        <v/>
      </c>
      <c r="M36" s="92" t="str">
        <f t="shared" si="43"/>
        <v/>
      </c>
      <c r="N36" s="92" t="str">
        <f t="shared" si="44"/>
        <v/>
      </c>
      <c r="O36" s="92" t="str">
        <f t="shared" si="45"/>
        <v/>
      </c>
      <c r="P36" s="92" t="str">
        <f t="shared" si="46"/>
        <v/>
      </c>
      <c r="Q36" s="92" t="str">
        <f t="shared" si="47"/>
        <v/>
      </c>
      <c r="R36" s="92" t="str">
        <f t="shared" si="48"/>
        <v/>
      </c>
      <c r="S36" s="92" t="str">
        <f t="shared" si="49"/>
        <v/>
      </c>
      <c r="T36" s="92" t="str">
        <f t="shared" si="50"/>
        <v/>
      </c>
      <c r="U36" s="92" t="str">
        <f t="shared" si="51"/>
        <v/>
      </c>
      <c r="V36" s="92" t="str">
        <f t="shared" si="52"/>
        <v/>
      </c>
      <c r="W36" s="92" t="str">
        <f t="shared" si="53"/>
        <v/>
      </c>
      <c r="X36" s="92" t="str">
        <f t="shared" si="54"/>
        <v/>
      </c>
      <c r="Y36" s="92" t="str">
        <f t="shared" si="55"/>
        <v/>
      </c>
      <c r="Z36" s="92" t="str">
        <f t="shared" si="56"/>
        <v/>
      </c>
      <c r="AA36" s="92" t="str">
        <f t="shared" si="57"/>
        <v/>
      </c>
      <c r="AB36" s="92" t="str">
        <f t="shared" si="58"/>
        <v/>
      </c>
      <c r="AC36" s="92" t="str">
        <f t="shared" si="59"/>
        <v/>
      </c>
      <c r="AD36" s="92" t="str">
        <f t="shared" si="60"/>
        <v/>
      </c>
      <c r="AE36" s="92" t="str">
        <f t="shared" si="61"/>
        <v/>
      </c>
      <c r="AF36" s="92" t="str">
        <f t="shared" si="62"/>
        <v/>
      </c>
      <c r="AG36" s="92" t="str">
        <f t="shared" si="63"/>
        <v/>
      </c>
      <c r="AH36" s="112"/>
      <c r="AI36" s="187" t="str">
        <f t="shared" si="64"/>
        <v/>
      </c>
      <c r="AJ36" s="83"/>
    </row>
    <row r="37" spans="2:36" ht="18.75">
      <c r="B37" s="81"/>
      <c r="C37" s="110" t="s">
        <v>50</v>
      </c>
      <c r="D37" s="92" t="str">
        <f t="shared" si="34"/>
        <v/>
      </c>
      <c r="E37" s="92" t="str">
        <f t="shared" si="35"/>
        <v/>
      </c>
      <c r="F37" s="92" t="str">
        <f t="shared" si="36"/>
        <v/>
      </c>
      <c r="G37" s="92" t="str">
        <f t="shared" si="37"/>
        <v/>
      </c>
      <c r="H37" s="92" t="str">
        <f t="shared" si="38"/>
        <v/>
      </c>
      <c r="I37" s="92" t="str">
        <f t="shared" si="39"/>
        <v/>
      </c>
      <c r="J37" s="92" t="str">
        <f t="shared" si="40"/>
        <v/>
      </c>
      <c r="K37" s="92" t="str">
        <f t="shared" si="41"/>
        <v/>
      </c>
      <c r="L37" s="92" t="str">
        <f t="shared" si="42"/>
        <v/>
      </c>
      <c r="M37" s="92" t="str">
        <f t="shared" si="43"/>
        <v/>
      </c>
      <c r="N37" s="92" t="str">
        <f t="shared" si="44"/>
        <v/>
      </c>
      <c r="O37" s="92" t="str">
        <f t="shared" si="45"/>
        <v/>
      </c>
      <c r="P37" s="92" t="str">
        <f t="shared" si="46"/>
        <v/>
      </c>
      <c r="Q37" s="92" t="str">
        <f t="shared" si="47"/>
        <v/>
      </c>
      <c r="R37" s="92" t="str">
        <f t="shared" si="48"/>
        <v/>
      </c>
      <c r="S37" s="92" t="str">
        <f t="shared" si="49"/>
        <v/>
      </c>
      <c r="T37" s="92" t="str">
        <f t="shared" si="50"/>
        <v/>
      </c>
      <c r="U37" s="92" t="str">
        <f t="shared" si="51"/>
        <v/>
      </c>
      <c r="V37" s="92" t="str">
        <f t="shared" si="52"/>
        <v/>
      </c>
      <c r="W37" s="92" t="str">
        <f t="shared" si="53"/>
        <v/>
      </c>
      <c r="X37" s="92" t="str">
        <f t="shared" si="54"/>
        <v/>
      </c>
      <c r="Y37" s="92" t="str">
        <f t="shared" si="55"/>
        <v/>
      </c>
      <c r="Z37" s="92" t="str">
        <f t="shared" si="56"/>
        <v/>
      </c>
      <c r="AA37" s="92" t="str">
        <f t="shared" si="57"/>
        <v/>
      </c>
      <c r="AB37" s="92" t="str">
        <f t="shared" si="58"/>
        <v/>
      </c>
      <c r="AC37" s="92" t="str">
        <f t="shared" si="59"/>
        <v/>
      </c>
      <c r="AD37" s="92" t="str">
        <f t="shared" si="60"/>
        <v/>
      </c>
      <c r="AE37" s="92" t="str">
        <f t="shared" si="61"/>
        <v/>
      </c>
      <c r="AF37" s="92" t="str">
        <f t="shared" si="62"/>
        <v/>
      </c>
      <c r="AG37" s="92" t="str">
        <f t="shared" si="63"/>
        <v/>
      </c>
      <c r="AH37" s="112"/>
      <c r="AI37" s="187" t="str">
        <f t="shared" si="64"/>
        <v/>
      </c>
      <c r="AJ37" s="83"/>
    </row>
    <row r="38" spans="2:36" ht="18.75">
      <c r="B38" s="81"/>
      <c r="C38" s="110" t="s">
        <v>51</v>
      </c>
      <c r="D38" s="92" t="str">
        <f t="shared" si="34"/>
        <v/>
      </c>
      <c r="E38" s="92" t="str">
        <f t="shared" si="35"/>
        <v/>
      </c>
      <c r="F38" s="92" t="str">
        <f t="shared" si="36"/>
        <v/>
      </c>
      <c r="G38" s="92" t="str">
        <f t="shared" si="37"/>
        <v/>
      </c>
      <c r="H38" s="92" t="str">
        <f t="shared" si="38"/>
        <v/>
      </c>
      <c r="I38" s="92" t="str">
        <f t="shared" si="39"/>
        <v/>
      </c>
      <c r="J38" s="92" t="str">
        <f t="shared" si="40"/>
        <v/>
      </c>
      <c r="K38" s="92" t="str">
        <f t="shared" si="41"/>
        <v/>
      </c>
      <c r="L38" s="92" t="str">
        <f t="shared" si="42"/>
        <v/>
      </c>
      <c r="M38" s="92" t="str">
        <f t="shared" si="43"/>
        <v/>
      </c>
      <c r="N38" s="92" t="str">
        <f t="shared" si="44"/>
        <v/>
      </c>
      <c r="O38" s="92" t="str">
        <f t="shared" si="45"/>
        <v/>
      </c>
      <c r="P38" s="92" t="str">
        <f t="shared" si="46"/>
        <v/>
      </c>
      <c r="Q38" s="92" t="str">
        <f t="shared" si="47"/>
        <v/>
      </c>
      <c r="R38" s="92" t="str">
        <f t="shared" si="48"/>
        <v/>
      </c>
      <c r="S38" s="92" t="str">
        <f t="shared" si="49"/>
        <v/>
      </c>
      <c r="T38" s="92" t="str">
        <f t="shared" si="50"/>
        <v/>
      </c>
      <c r="U38" s="92" t="str">
        <f t="shared" si="51"/>
        <v/>
      </c>
      <c r="V38" s="92" t="str">
        <f t="shared" si="52"/>
        <v/>
      </c>
      <c r="W38" s="92" t="str">
        <f t="shared" si="53"/>
        <v/>
      </c>
      <c r="X38" s="92" t="str">
        <f t="shared" si="54"/>
        <v/>
      </c>
      <c r="Y38" s="92" t="str">
        <f t="shared" si="55"/>
        <v/>
      </c>
      <c r="Z38" s="92" t="str">
        <f t="shared" si="56"/>
        <v/>
      </c>
      <c r="AA38" s="92" t="str">
        <f t="shared" si="57"/>
        <v/>
      </c>
      <c r="AB38" s="92" t="str">
        <f t="shared" si="58"/>
        <v/>
      </c>
      <c r="AC38" s="92" t="str">
        <f t="shared" si="59"/>
        <v/>
      </c>
      <c r="AD38" s="92" t="str">
        <f t="shared" si="60"/>
        <v/>
      </c>
      <c r="AE38" s="92" t="str">
        <f t="shared" si="61"/>
        <v/>
      </c>
      <c r="AF38" s="92" t="str">
        <f t="shared" si="62"/>
        <v/>
      </c>
      <c r="AG38" s="92" t="str">
        <f t="shared" si="63"/>
        <v/>
      </c>
      <c r="AH38" s="112"/>
      <c r="AI38" s="187" t="str">
        <f t="shared" si="64"/>
        <v/>
      </c>
      <c r="AJ38" s="83"/>
    </row>
    <row r="39" spans="2:36" ht="18.75">
      <c r="B39" s="81"/>
      <c r="C39" s="110" t="s">
        <v>52</v>
      </c>
      <c r="D39" s="92" t="str">
        <f t="shared" si="34"/>
        <v/>
      </c>
      <c r="E39" s="92" t="str">
        <f t="shared" si="35"/>
        <v/>
      </c>
      <c r="F39" s="92" t="str">
        <f t="shared" si="36"/>
        <v/>
      </c>
      <c r="G39" s="92" t="str">
        <f t="shared" si="37"/>
        <v/>
      </c>
      <c r="H39" s="92" t="str">
        <f t="shared" si="38"/>
        <v/>
      </c>
      <c r="I39" s="92" t="str">
        <f t="shared" si="39"/>
        <v/>
      </c>
      <c r="J39" s="92" t="str">
        <f t="shared" si="40"/>
        <v/>
      </c>
      <c r="K39" s="92" t="str">
        <f t="shared" si="41"/>
        <v/>
      </c>
      <c r="L39" s="92" t="str">
        <f t="shared" si="42"/>
        <v/>
      </c>
      <c r="M39" s="92" t="str">
        <f t="shared" si="43"/>
        <v/>
      </c>
      <c r="N39" s="92" t="str">
        <f t="shared" si="44"/>
        <v/>
      </c>
      <c r="O39" s="92" t="str">
        <f t="shared" si="45"/>
        <v/>
      </c>
      <c r="P39" s="92" t="str">
        <f t="shared" si="46"/>
        <v/>
      </c>
      <c r="Q39" s="92" t="str">
        <f t="shared" si="47"/>
        <v/>
      </c>
      <c r="R39" s="92" t="str">
        <f t="shared" si="48"/>
        <v/>
      </c>
      <c r="S39" s="92" t="str">
        <f t="shared" si="49"/>
        <v/>
      </c>
      <c r="T39" s="92" t="str">
        <f t="shared" si="50"/>
        <v/>
      </c>
      <c r="U39" s="92" t="str">
        <f t="shared" si="51"/>
        <v/>
      </c>
      <c r="V39" s="92" t="str">
        <f t="shared" si="52"/>
        <v/>
      </c>
      <c r="W39" s="92" t="str">
        <f t="shared" si="53"/>
        <v/>
      </c>
      <c r="X39" s="92" t="str">
        <f t="shared" si="54"/>
        <v/>
      </c>
      <c r="Y39" s="92" t="str">
        <f t="shared" si="55"/>
        <v/>
      </c>
      <c r="Z39" s="92" t="str">
        <f t="shared" si="56"/>
        <v/>
      </c>
      <c r="AA39" s="92" t="str">
        <f t="shared" si="57"/>
        <v/>
      </c>
      <c r="AB39" s="92" t="str">
        <f t="shared" si="58"/>
        <v/>
      </c>
      <c r="AC39" s="92" t="str">
        <f t="shared" si="59"/>
        <v/>
      </c>
      <c r="AD39" s="92" t="str">
        <f t="shared" si="60"/>
        <v/>
      </c>
      <c r="AE39" s="92" t="str">
        <f t="shared" si="61"/>
        <v/>
      </c>
      <c r="AF39" s="92" t="str">
        <f t="shared" si="62"/>
        <v/>
      </c>
      <c r="AG39" s="92" t="str">
        <f t="shared" si="63"/>
        <v/>
      </c>
      <c r="AH39" s="112"/>
      <c r="AI39" s="187" t="str">
        <f t="shared" si="64"/>
        <v/>
      </c>
      <c r="AJ39" s="83"/>
    </row>
    <row r="40" spans="2:36" ht="18.75">
      <c r="B40" s="81"/>
      <c r="C40" s="110" t="s">
        <v>53</v>
      </c>
      <c r="D40" s="92" t="str">
        <f t="shared" si="34"/>
        <v/>
      </c>
      <c r="E40" s="92" t="str">
        <f t="shared" si="35"/>
        <v/>
      </c>
      <c r="F40" s="92" t="str">
        <f t="shared" si="36"/>
        <v/>
      </c>
      <c r="G40" s="92" t="str">
        <f t="shared" si="37"/>
        <v/>
      </c>
      <c r="H40" s="92" t="str">
        <f t="shared" si="38"/>
        <v/>
      </c>
      <c r="I40" s="92" t="str">
        <f t="shared" si="39"/>
        <v/>
      </c>
      <c r="J40" s="92" t="str">
        <f t="shared" si="40"/>
        <v/>
      </c>
      <c r="K40" s="92" t="str">
        <f t="shared" si="41"/>
        <v/>
      </c>
      <c r="L40" s="92" t="str">
        <f t="shared" si="42"/>
        <v/>
      </c>
      <c r="M40" s="92" t="str">
        <f t="shared" si="43"/>
        <v/>
      </c>
      <c r="N40" s="92" t="str">
        <f t="shared" si="44"/>
        <v/>
      </c>
      <c r="O40" s="92" t="str">
        <f t="shared" si="45"/>
        <v/>
      </c>
      <c r="P40" s="92" t="str">
        <f t="shared" si="46"/>
        <v/>
      </c>
      <c r="Q40" s="92" t="str">
        <f t="shared" si="47"/>
        <v/>
      </c>
      <c r="R40" s="92" t="str">
        <f t="shared" si="48"/>
        <v/>
      </c>
      <c r="S40" s="92" t="str">
        <f t="shared" si="49"/>
        <v/>
      </c>
      <c r="T40" s="92" t="str">
        <f t="shared" si="50"/>
        <v/>
      </c>
      <c r="U40" s="92" t="str">
        <f t="shared" si="51"/>
        <v/>
      </c>
      <c r="V40" s="92" t="str">
        <f t="shared" si="52"/>
        <v/>
      </c>
      <c r="W40" s="92" t="str">
        <f t="shared" si="53"/>
        <v/>
      </c>
      <c r="X40" s="92" t="str">
        <f t="shared" si="54"/>
        <v/>
      </c>
      <c r="Y40" s="92" t="str">
        <f t="shared" si="55"/>
        <v/>
      </c>
      <c r="Z40" s="92" t="str">
        <f t="shared" si="56"/>
        <v/>
      </c>
      <c r="AA40" s="92" t="str">
        <f t="shared" si="57"/>
        <v/>
      </c>
      <c r="AB40" s="92" t="str">
        <f t="shared" si="58"/>
        <v/>
      </c>
      <c r="AC40" s="92" t="str">
        <f t="shared" si="59"/>
        <v/>
      </c>
      <c r="AD40" s="92" t="str">
        <f t="shared" si="60"/>
        <v/>
      </c>
      <c r="AE40" s="92" t="str">
        <f t="shared" si="61"/>
        <v/>
      </c>
      <c r="AF40" s="92" t="str">
        <f t="shared" si="62"/>
        <v/>
      </c>
      <c r="AG40" s="92" t="str">
        <f t="shared" si="63"/>
        <v/>
      </c>
      <c r="AH40" s="112"/>
      <c r="AI40" s="187" t="str">
        <f t="shared" si="64"/>
        <v/>
      </c>
      <c r="AJ40" s="83"/>
    </row>
    <row r="41" spans="2:36" ht="18.75">
      <c r="B41" s="81"/>
      <c r="C41" s="110" t="s">
        <v>54</v>
      </c>
      <c r="D41" s="92" t="str">
        <f t="shared" si="34"/>
        <v/>
      </c>
      <c r="E41" s="92" t="str">
        <f t="shared" si="35"/>
        <v/>
      </c>
      <c r="F41" s="92" t="str">
        <f t="shared" si="36"/>
        <v/>
      </c>
      <c r="G41" s="92" t="str">
        <f t="shared" si="37"/>
        <v/>
      </c>
      <c r="H41" s="92" t="str">
        <f t="shared" si="38"/>
        <v/>
      </c>
      <c r="I41" s="92" t="str">
        <f t="shared" si="39"/>
        <v/>
      </c>
      <c r="J41" s="92" t="str">
        <f t="shared" si="40"/>
        <v/>
      </c>
      <c r="K41" s="92" t="str">
        <f t="shared" si="41"/>
        <v/>
      </c>
      <c r="L41" s="92" t="str">
        <f t="shared" si="42"/>
        <v/>
      </c>
      <c r="M41" s="92" t="str">
        <f t="shared" si="43"/>
        <v/>
      </c>
      <c r="N41" s="92" t="str">
        <f t="shared" si="44"/>
        <v/>
      </c>
      <c r="O41" s="92" t="str">
        <f t="shared" si="45"/>
        <v/>
      </c>
      <c r="P41" s="92" t="str">
        <f t="shared" si="46"/>
        <v/>
      </c>
      <c r="Q41" s="92" t="str">
        <f t="shared" si="47"/>
        <v/>
      </c>
      <c r="R41" s="92" t="str">
        <f t="shared" si="48"/>
        <v/>
      </c>
      <c r="S41" s="92" t="str">
        <f t="shared" si="49"/>
        <v/>
      </c>
      <c r="T41" s="92" t="str">
        <f t="shared" si="50"/>
        <v/>
      </c>
      <c r="U41" s="92" t="str">
        <f t="shared" si="51"/>
        <v/>
      </c>
      <c r="V41" s="92" t="str">
        <f t="shared" si="52"/>
        <v/>
      </c>
      <c r="W41" s="92" t="str">
        <f t="shared" si="53"/>
        <v/>
      </c>
      <c r="X41" s="92" t="str">
        <f t="shared" si="54"/>
        <v/>
      </c>
      <c r="Y41" s="92" t="str">
        <f t="shared" si="55"/>
        <v/>
      </c>
      <c r="Z41" s="92" t="str">
        <f t="shared" si="56"/>
        <v/>
      </c>
      <c r="AA41" s="92" t="str">
        <f t="shared" si="57"/>
        <v/>
      </c>
      <c r="AB41" s="92" t="str">
        <f t="shared" si="58"/>
        <v/>
      </c>
      <c r="AC41" s="92" t="str">
        <f t="shared" si="59"/>
        <v/>
      </c>
      <c r="AD41" s="92" t="str">
        <f t="shared" si="60"/>
        <v/>
      </c>
      <c r="AE41" s="92" t="str">
        <f t="shared" si="61"/>
        <v/>
      </c>
      <c r="AF41" s="92" t="str">
        <f t="shared" si="62"/>
        <v/>
      </c>
      <c r="AG41" s="92" t="str">
        <f t="shared" si="63"/>
        <v/>
      </c>
      <c r="AH41" s="112"/>
      <c r="AI41" s="187" t="str">
        <f t="shared" si="64"/>
        <v/>
      </c>
      <c r="AJ41" s="83"/>
    </row>
    <row r="42" spans="2:36" ht="18.75">
      <c r="B42" s="81"/>
      <c r="C42" s="110" t="s">
        <v>55</v>
      </c>
      <c r="D42" s="92" t="str">
        <f t="shared" si="34"/>
        <v/>
      </c>
      <c r="E42" s="92" t="str">
        <f t="shared" si="35"/>
        <v/>
      </c>
      <c r="F42" s="92" t="str">
        <f t="shared" si="36"/>
        <v/>
      </c>
      <c r="G42" s="92" t="str">
        <f t="shared" si="37"/>
        <v/>
      </c>
      <c r="H42" s="92" t="str">
        <f t="shared" si="38"/>
        <v/>
      </c>
      <c r="I42" s="92" t="str">
        <f t="shared" si="39"/>
        <v/>
      </c>
      <c r="J42" s="92" t="str">
        <f t="shared" si="40"/>
        <v/>
      </c>
      <c r="K42" s="92" t="str">
        <f t="shared" si="41"/>
        <v/>
      </c>
      <c r="L42" s="92" t="str">
        <f t="shared" si="42"/>
        <v/>
      </c>
      <c r="M42" s="92" t="str">
        <f t="shared" si="43"/>
        <v/>
      </c>
      <c r="N42" s="92" t="str">
        <f t="shared" si="44"/>
        <v/>
      </c>
      <c r="O42" s="92" t="str">
        <f t="shared" si="45"/>
        <v/>
      </c>
      <c r="P42" s="92" t="str">
        <f t="shared" si="46"/>
        <v/>
      </c>
      <c r="Q42" s="92" t="str">
        <f t="shared" si="47"/>
        <v/>
      </c>
      <c r="R42" s="92" t="str">
        <f t="shared" si="48"/>
        <v/>
      </c>
      <c r="S42" s="92" t="str">
        <f t="shared" si="49"/>
        <v/>
      </c>
      <c r="T42" s="92" t="str">
        <f t="shared" si="50"/>
        <v/>
      </c>
      <c r="U42" s="92" t="str">
        <f t="shared" si="51"/>
        <v/>
      </c>
      <c r="V42" s="92" t="str">
        <f t="shared" si="52"/>
        <v/>
      </c>
      <c r="W42" s="92" t="str">
        <f t="shared" si="53"/>
        <v/>
      </c>
      <c r="X42" s="92" t="str">
        <f t="shared" si="54"/>
        <v/>
      </c>
      <c r="Y42" s="92" t="str">
        <f t="shared" si="55"/>
        <v/>
      </c>
      <c r="Z42" s="92" t="str">
        <f t="shared" si="56"/>
        <v/>
      </c>
      <c r="AA42" s="92" t="str">
        <f t="shared" si="57"/>
        <v/>
      </c>
      <c r="AB42" s="92" t="str">
        <f t="shared" si="58"/>
        <v/>
      </c>
      <c r="AC42" s="92" t="str">
        <f t="shared" si="59"/>
        <v/>
      </c>
      <c r="AD42" s="92" t="str">
        <f t="shared" si="60"/>
        <v/>
      </c>
      <c r="AE42" s="92" t="str">
        <f t="shared" si="61"/>
        <v/>
      </c>
      <c r="AF42" s="92" t="str">
        <f t="shared" si="62"/>
        <v/>
      </c>
      <c r="AG42" s="92" t="str">
        <f t="shared" si="63"/>
        <v/>
      </c>
      <c r="AH42" s="112"/>
      <c r="AI42" s="187" t="str">
        <f t="shared" si="64"/>
        <v/>
      </c>
      <c r="AJ42" s="83"/>
    </row>
    <row r="43" spans="2:36" ht="19.5" thickBot="1">
      <c r="B43" s="81"/>
      <c r="C43" s="105" t="s">
        <v>56</v>
      </c>
      <c r="D43" s="152"/>
      <c r="E43" s="100"/>
      <c r="F43" s="100"/>
      <c r="G43" s="100"/>
      <c r="H43" s="100"/>
      <c r="I43" s="100"/>
      <c r="J43" s="100"/>
      <c r="K43" s="101"/>
      <c r="L43" s="101"/>
      <c r="M43" s="101"/>
      <c r="N43" s="100"/>
      <c r="O43" s="101"/>
      <c r="P43" s="100"/>
      <c r="Q43" s="100"/>
      <c r="R43" s="100"/>
      <c r="S43" s="100"/>
      <c r="T43" s="100"/>
      <c r="U43" s="100"/>
      <c r="V43" s="100"/>
      <c r="W43" s="100"/>
      <c r="X43" s="100"/>
      <c r="Y43" s="100"/>
      <c r="Z43" s="101"/>
      <c r="AA43" s="101"/>
      <c r="AB43" s="101"/>
      <c r="AC43" s="100"/>
      <c r="AD43" s="101"/>
      <c r="AE43" s="100"/>
      <c r="AF43" s="100"/>
      <c r="AG43" s="100"/>
      <c r="AH43" s="114"/>
      <c r="AI43" s="193"/>
      <c r="AJ43" s="83"/>
    </row>
    <row r="44" spans="2:36" ht="18.75">
      <c r="B44" s="81"/>
      <c r="C44" s="135" t="s">
        <v>57</v>
      </c>
      <c r="D44" s="92" t="str">
        <f>+IF(ISBLANK($D$33),"",0)</f>
        <v/>
      </c>
      <c r="E44" s="92" t="str">
        <f>+IF(ISBLANK($E$33),"",0)</f>
        <v/>
      </c>
      <c r="F44" s="92" t="str">
        <f>+IF(ISBLANK($F$33),"",0)</f>
        <v/>
      </c>
      <c r="G44" s="92" t="str">
        <f>+IF(ISBLANK($G$33),"",0)</f>
        <v/>
      </c>
      <c r="H44" s="92" t="str">
        <f>+IF(ISBLANK($H$33),"",0)</f>
        <v/>
      </c>
      <c r="I44" s="92" t="str">
        <f>+IF(ISBLANK($I$33),"",0)</f>
        <v/>
      </c>
      <c r="J44" s="92" t="str">
        <f>+IF(ISBLANK($J$33),"",0)</f>
        <v/>
      </c>
      <c r="K44" s="92" t="str">
        <f>+IF(ISBLANK($K$33),"",0)</f>
        <v/>
      </c>
      <c r="L44" s="92" t="str">
        <f>+IF(ISBLANK($L$33),"",0)</f>
        <v/>
      </c>
      <c r="M44" s="92" t="str">
        <f>+IF(ISBLANK($M$33),"",0)</f>
        <v/>
      </c>
      <c r="N44" s="92" t="str">
        <f>+IF(ISBLANK($N$33),"",0)</f>
        <v/>
      </c>
      <c r="O44" s="92" t="str">
        <f>+IF(ISBLANK($O$33),"",0)</f>
        <v/>
      </c>
      <c r="P44" s="92" t="str">
        <f>+IF(ISBLANK($P$33),"",0)</f>
        <v/>
      </c>
      <c r="Q44" s="92" t="str">
        <f>+IF(ISBLANK($Q$33),"",0)</f>
        <v/>
      </c>
      <c r="R44" s="92" t="str">
        <f>+IF(ISBLANK($R$33),"",0)</f>
        <v/>
      </c>
      <c r="S44" s="92" t="str">
        <f>+IF(ISBLANK($S$33),"",0)</f>
        <v/>
      </c>
      <c r="T44" s="92" t="str">
        <f>+IF(ISBLANK($T$33),"",0)</f>
        <v/>
      </c>
      <c r="U44" s="92" t="str">
        <f>+IF(ISBLANK($U$33),"",0)</f>
        <v/>
      </c>
      <c r="V44" s="92" t="str">
        <f>+IF(ISBLANK($V$33),"",0)</f>
        <v/>
      </c>
      <c r="W44" s="92" t="str">
        <f>+IF(ISBLANK($W$33),"",0)</f>
        <v/>
      </c>
      <c r="X44" s="92" t="str">
        <f>+IF(ISBLANK($X$33),"",0)</f>
        <v/>
      </c>
      <c r="Y44" s="92" t="str">
        <f>+IF(ISBLANK($Y$33),"",0)</f>
        <v/>
      </c>
      <c r="Z44" s="92" t="str">
        <f>+IF(ISBLANK($Z$33),"",0)</f>
        <v/>
      </c>
      <c r="AA44" s="92" t="str">
        <f>+IF(ISBLANK($AA$33),"",0)</f>
        <v/>
      </c>
      <c r="AB44" s="92" t="str">
        <f>+IF(ISBLANK($AB$33),"",0)</f>
        <v/>
      </c>
      <c r="AC44" s="92" t="str">
        <f>+IF(ISBLANK($AC$33),"",0)</f>
        <v/>
      </c>
      <c r="AD44" s="92" t="str">
        <f>+IF(ISBLANK($AD$33),"",0)</f>
        <v/>
      </c>
      <c r="AE44" s="92" t="str">
        <f>+IF(ISBLANK($AE$33),"",0)</f>
        <v/>
      </c>
      <c r="AF44" s="92" t="str">
        <f>+IF(ISBLANK($AF$33),"",0)</f>
        <v/>
      </c>
      <c r="AG44" s="92" t="str">
        <f>+IF(ISBLANK($AG$33),"",0)</f>
        <v/>
      </c>
      <c r="AH44" s="117"/>
      <c r="AI44" s="192" t="str">
        <f>IF(COUNTBLANK(D44:AG44)=30,"",AVERAGE(D44:AG44))</f>
        <v/>
      </c>
      <c r="AJ44" s="83"/>
    </row>
    <row r="45" spans="2:36" ht="18.75">
      <c r="B45" s="81"/>
      <c r="C45" s="136" t="s">
        <v>58</v>
      </c>
      <c r="D45" s="92" t="str">
        <f t="shared" ref="D45:D51" si="65">+IF(ISBLANK($D$33),"",0)</f>
        <v/>
      </c>
      <c r="E45" s="92" t="str">
        <f t="shared" ref="E45:E51" si="66">+IF(ISBLANK($E$33),"",0)</f>
        <v/>
      </c>
      <c r="F45" s="92" t="str">
        <f t="shared" ref="F45:F51" si="67">+IF(ISBLANK($F$33),"",0)</f>
        <v/>
      </c>
      <c r="G45" s="92" t="str">
        <f t="shared" ref="G45:G51" si="68">+IF(ISBLANK($G$33),"",0)</f>
        <v/>
      </c>
      <c r="H45" s="92" t="str">
        <f t="shared" ref="H45:H51" si="69">+IF(ISBLANK($H$33),"",0)</f>
        <v/>
      </c>
      <c r="I45" s="92" t="str">
        <f t="shared" ref="I45:I51" si="70">+IF(ISBLANK($I$33),"",0)</f>
        <v/>
      </c>
      <c r="J45" s="92" t="str">
        <f t="shared" ref="J45:J51" si="71">+IF(ISBLANK($J$33),"",0)</f>
        <v/>
      </c>
      <c r="K45" s="92" t="str">
        <f t="shared" ref="K45:K51" si="72">+IF(ISBLANK($K$33),"",0)</f>
        <v/>
      </c>
      <c r="L45" s="92" t="str">
        <f t="shared" ref="L45:L51" si="73">+IF(ISBLANK($L$33),"",0)</f>
        <v/>
      </c>
      <c r="M45" s="92" t="str">
        <f t="shared" ref="M45:M51" si="74">+IF(ISBLANK($M$33),"",0)</f>
        <v/>
      </c>
      <c r="N45" s="92" t="str">
        <f t="shared" ref="N45:N51" si="75">+IF(ISBLANK($N$33),"",0)</f>
        <v/>
      </c>
      <c r="O45" s="92" t="str">
        <f t="shared" ref="O45:O51" si="76">+IF(ISBLANK($O$33),"",0)</f>
        <v/>
      </c>
      <c r="P45" s="92" t="str">
        <f t="shared" ref="P45:P51" si="77">+IF(ISBLANK($P$33),"",0)</f>
        <v/>
      </c>
      <c r="Q45" s="92" t="str">
        <f t="shared" ref="Q45:Q51" si="78">+IF(ISBLANK($Q$33),"",0)</f>
        <v/>
      </c>
      <c r="R45" s="92" t="str">
        <f t="shared" ref="R45:R51" si="79">+IF(ISBLANK($R$33),"",0)</f>
        <v/>
      </c>
      <c r="S45" s="92" t="str">
        <f t="shared" ref="S45:S51" si="80">+IF(ISBLANK($S$33),"",0)</f>
        <v/>
      </c>
      <c r="T45" s="92" t="str">
        <f t="shared" ref="T45:T51" si="81">+IF(ISBLANK($T$33),"",0)</f>
        <v/>
      </c>
      <c r="U45" s="92" t="str">
        <f t="shared" ref="U45:U51" si="82">+IF(ISBLANK($U$33),"",0)</f>
        <v/>
      </c>
      <c r="V45" s="92" t="str">
        <f t="shared" ref="V45:V51" si="83">+IF(ISBLANK($V$33),"",0)</f>
        <v/>
      </c>
      <c r="W45" s="92" t="str">
        <f t="shared" ref="W45:W51" si="84">+IF(ISBLANK($W$33),"",0)</f>
        <v/>
      </c>
      <c r="X45" s="92" t="str">
        <f t="shared" ref="X45:X51" si="85">+IF(ISBLANK($X$33),"",0)</f>
        <v/>
      </c>
      <c r="Y45" s="92" t="str">
        <f t="shared" ref="Y45:Y51" si="86">+IF(ISBLANK($Y$33),"",0)</f>
        <v/>
      </c>
      <c r="Z45" s="92" t="str">
        <f t="shared" ref="Z45:Z51" si="87">+IF(ISBLANK($Z$33),"",0)</f>
        <v/>
      </c>
      <c r="AA45" s="92" t="str">
        <f t="shared" ref="AA45:AA51" si="88">+IF(ISBLANK($AA$33),"",0)</f>
        <v/>
      </c>
      <c r="AB45" s="92" t="str">
        <f t="shared" ref="AB45:AB51" si="89">+IF(ISBLANK($AB$33),"",0)</f>
        <v/>
      </c>
      <c r="AC45" s="92" t="str">
        <f t="shared" ref="AC45:AC51" si="90">+IF(ISBLANK($AC$33),"",0)</f>
        <v/>
      </c>
      <c r="AD45" s="92" t="str">
        <f t="shared" ref="AD45:AD51" si="91">+IF(ISBLANK($AD$33),"",0)</f>
        <v/>
      </c>
      <c r="AE45" s="92" t="str">
        <f t="shared" ref="AE45:AE51" si="92">+IF(ISBLANK($AE$33),"",0)</f>
        <v/>
      </c>
      <c r="AF45" s="92" t="str">
        <f t="shared" ref="AF45:AF51" si="93">+IF(ISBLANK($AF$33),"",0)</f>
        <v/>
      </c>
      <c r="AG45" s="92" t="str">
        <f t="shared" ref="AG45:AG51" si="94">+IF(ISBLANK($AG$33),"",0)</f>
        <v/>
      </c>
      <c r="AH45" s="112"/>
      <c r="AI45" s="187" t="str">
        <f>IF(COUNTBLANK(D45:AG45)=30,"",AVERAGE(D45:AG45))</f>
        <v/>
      </c>
      <c r="AJ45" s="83"/>
    </row>
    <row r="46" spans="2:36" ht="18.75">
      <c r="B46" s="81"/>
      <c r="C46" s="136" t="s">
        <v>59</v>
      </c>
      <c r="D46" s="92" t="str">
        <f t="shared" si="65"/>
        <v/>
      </c>
      <c r="E46" s="92" t="str">
        <f t="shared" si="66"/>
        <v/>
      </c>
      <c r="F46" s="92" t="str">
        <f t="shared" si="67"/>
        <v/>
      </c>
      <c r="G46" s="92" t="str">
        <f t="shared" si="68"/>
        <v/>
      </c>
      <c r="H46" s="92" t="str">
        <f t="shared" si="69"/>
        <v/>
      </c>
      <c r="I46" s="92" t="str">
        <f t="shared" si="70"/>
        <v/>
      </c>
      <c r="J46" s="92" t="str">
        <f t="shared" si="71"/>
        <v/>
      </c>
      <c r="K46" s="92" t="str">
        <f t="shared" si="72"/>
        <v/>
      </c>
      <c r="L46" s="92" t="str">
        <f t="shared" si="73"/>
        <v/>
      </c>
      <c r="M46" s="92" t="str">
        <f t="shared" si="74"/>
        <v/>
      </c>
      <c r="N46" s="92" t="str">
        <f t="shared" si="75"/>
        <v/>
      </c>
      <c r="O46" s="92" t="str">
        <f t="shared" si="76"/>
        <v/>
      </c>
      <c r="P46" s="92" t="str">
        <f t="shared" si="77"/>
        <v/>
      </c>
      <c r="Q46" s="92" t="str">
        <f t="shared" si="78"/>
        <v/>
      </c>
      <c r="R46" s="92" t="str">
        <f t="shared" si="79"/>
        <v/>
      </c>
      <c r="S46" s="92" t="str">
        <f t="shared" si="80"/>
        <v/>
      </c>
      <c r="T46" s="92" t="str">
        <f t="shared" si="81"/>
        <v/>
      </c>
      <c r="U46" s="92" t="str">
        <f t="shared" si="82"/>
        <v/>
      </c>
      <c r="V46" s="92" t="str">
        <f t="shared" si="83"/>
        <v/>
      </c>
      <c r="W46" s="92" t="str">
        <f t="shared" si="84"/>
        <v/>
      </c>
      <c r="X46" s="92" t="str">
        <f t="shared" si="85"/>
        <v/>
      </c>
      <c r="Y46" s="92" t="str">
        <f t="shared" si="86"/>
        <v/>
      </c>
      <c r="Z46" s="92" t="str">
        <f t="shared" si="87"/>
        <v/>
      </c>
      <c r="AA46" s="92" t="str">
        <f t="shared" si="88"/>
        <v/>
      </c>
      <c r="AB46" s="92" t="str">
        <f t="shared" si="89"/>
        <v/>
      </c>
      <c r="AC46" s="92" t="str">
        <f t="shared" si="90"/>
        <v/>
      </c>
      <c r="AD46" s="92" t="str">
        <f t="shared" si="91"/>
        <v/>
      </c>
      <c r="AE46" s="92" t="str">
        <f t="shared" si="92"/>
        <v/>
      </c>
      <c r="AF46" s="92" t="str">
        <f t="shared" si="93"/>
        <v/>
      </c>
      <c r="AG46" s="92" t="str">
        <f t="shared" si="94"/>
        <v/>
      </c>
      <c r="AH46" s="112"/>
      <c r="AI46" s="187" t="str">
        <f t="shared" ref="AI46:AI51" si="95">IF(COUNTBLANK(D46:AG46)=30,"",AVERAGE(D46:AG46))</f>
        <v/>
      </c>
      <c r="AJ46" s="83"/>
    </row>
    <row r="47" spans="2:36" ht="18.75">
      <c r="B47" s="81"/>
      <c r="C47" s="136" t="s">
        <v>60</v>
      </c>
      <c r="D47" s="92" t="str">
        <f t="shared" si="65"/>
        <v/>
      </c>
      <c r="E47" s="92" t="str">
        <f t="shared" si="66"/>
        <v/>
      </c>
      <c r="F47" s="92" t="str">
        <f t="shared" si="67"/>
        <v/>
      </c>
      <c r="G47" s="92" t="str">
        <f t="shared" si="68"/>
        <v/>
      </c>
      <c r="H47" s="92" t="str">
        <f t="shared" si="69"/>
        <v/>
      </c>
      <c r="I47" s="92" t="str">
        <f t="shared" si="70"/>
        <v/>
      </c>
      <c r="J47" s="92" t="str">
        <f t="shared" si="71"/>
        <v/>
      </c>
      <c r="K47" s="92" t="str">
        <f t="shared" si="72"/>
        <v/>
      </c>
      <c r="L47" s="92" t="str">
        <f t="shared" si="73"/>
        <v/>
      </c>
      <c r="M47" s="92" t="str">
        <f t="shared" si="74"/>
        <v/>
      </c>
      <c r="N47" s="92" t="str">
        <f t="shared" si="75"/>
        <v/>
      </c>
      <c r="O47" s="92" t="str">
        <f t="shared" si="76"/>
        <v/>
      </c>
      <c r="P47" s="92" t="str">
        <f t="shared" si="77"/>
        <v/>
      </c>
      <c r="Q47" s="92" t="str">
        <f t="shared" si="78"/>
        <v/>
      </c>
      <c r="R47" s="92" t="str">
        <f t="shared" si="79"/>
        <v/>
      </c>
      <c r="S47" s="92" t="str">
        <f t="shared" si="80"/>
        <v/>
      </c>
      <c r="T47" s="92" t="str">
        <f t="shared" si="81"/>
        <v/>
      </c>
      <c r="U47" s="92" t="str">
        <f t="shared" si="82"/>
        <v/>
      </c>
      <c r="V47" s="92" t="str">
        <f t="shared" si="83"/>
        <v/>
      </c>
      <c r="W47" s="92" t="str">
        <f t="shared" si="84"/>
        <v/>
      </c>
      <c r="X47" s="92" t="str">
        <f t="shared" si="85"/>
        <v/>
      </c>
      <c r="Y47" s="92" t="str">
        <f t="shared" si="86"/>
        <v/>
      </c>
      <c r="Z47" s="92" t="str">
        <f t="shared" si="87"/>
        <v/>
      </c>
      <c r="AA47" s="92" t="str">
        <f t="shared" si="88"/>
        <v/>
      </c>
      <c r="AB47" s="92" t="str">
        <f t="shared" si="89"/>
        <v/>
      </c>
      <c r="AC47" s="92" t="str">
        <f t="shared" si="90"/>
        <v/>
      </c>
      <c r="AD47" s="92" t="str">
        <f t="shared" si="91"/>
        <v/>
      </c>
      <c r="AE47" s="92" t="str">
        <f t="shared" si="92"/>
        <v/>
      </c>
      <c r="AF47" s="92" t="str">
        <f t="shared" si="93"/>
        <v/>
      </c>
      <c r="AG47" s="92" t="str">
        <f t="shared" si="94"/>
        <v/>
      </c>
      <c r="AH47" s="112"/>
      <c r="AI47" s="187" t="str">
        <f t="shared" si="95"/>
        <v/>
      </c>
      <c r="AJ47" s="83"/>
    </row>
    <row r="48" spans="2:36" ht="18.75">
      <c r="B48" s="81"/>
      <c r="C48" s="136" t="s">
        <v>61</v>
      </c>
      <c r="D48" s="92" t="str">
        <f t="shared" si="65"/>
        <v/>
      </c>
      <c r="E48" s="92" t="str">
        <f t="shared" si="66"/>
        <v/>
      </c>
      <c r="F48" s="92" t="str">
        <f t="shared" si="67"/>
        <v/>
      </c>
      <c r="G48" s="92" t="str">
        <f t="shared" si="68"/>
        <v/>
      </c>
      <c r="H48" s="92" t="str">
        <f t="shared" si="69"/>
        <v/>
      </c>
      <c r="I48" s="92" t="str">
        <f t="shared" si="70"/>
        <v/>
      </c>
      <c r="J48" s="92" t="str">
        <f t="shared" si="71"/>
        <v/>
      </c>
      <c r="K48" s="92" t="str">
        <f t="shared" si="72"/>
        <v/>
      </c>
      <c r="L48" s="92" t="str">
        <f t="shared" si="73"/>
        <v/>
      </c>
      <c r="M48" s="92" t="str">
        <f t="shared" si="74"/>
        <v/>
      </c>
      <c r="N48" s="92" t="str">
        <f t="shared" si="75"/>
        <v/>
      </c>
      <c r="O48" s="92" t="str">
        <f t="shared" si="76"/>
        <v/>
      </c>
      <c r="P48" s="92" t="str">
        <f t="shared" si="77"/>
        <v/>
      </c>
      <c r="Q48" s="92" t="str">
        <f t="shared" si="78"/>
        <v/>
      </c>
      <c r="R48" s="92" t="str">
        <f t="shared" si="79"/>
        <v/>
      </c>
      <c r="S48" s="92" t="str">
        <f t="shared" si="80"/>
        <v/>
      </c>
      <c r="T48" s="92" t="str">
        <f t="shared" si="81"/>
        <v/>
      </c>
      <c r="U48" s="92" t="str">
        <f t="shared" si="82"/>
        <v/>
      </c>
      <c r="V48" s="92" t="str">
        <f t="shared" si="83"/>
        <v/>
      </c>
      <c r="W48" s="92" t="str">
        <f t="shared" si="84"/>
        <v/>
      </c>
      <c r="X48" s="92" t="str">
        <f t="shared" si="85"/>
        <v/>
      </c>
      <c r="Y48" s="92" t="str">
        <f t="shared" si="86"/>
        <v/>
      </c>
      <c r="Z48" s="92" t="str">
        <f t="shared" si="87"/>
        <v/>
      </c>
      <c r="AA48" s="92" t="str">
        <f t="shared" si="88"/>
        <v/>
      </c>
      <c r="AB48" s="92" t="str">
        <f t="shared" si="89"/>
        <v/>
      </c>
      <c r="AC48" s="92" t="str">
        <f t="shared" si="90"/>
        <v/>
      </c>
      <c r="AD48" s="92" t="str">
        <f t="shared" si="91"/>
        <v/>
      </c>
      <c r="AE48" s="92" t="str">
        <f t="shared" si="92"/>
        <v/>
      </c>
      <c r="AF48" s="92" t="str">
        <f t="shared" si="93"/>
        <v/>
      </c>
      <c r="AG48" s="92" t="str">
        <f t="shared" si="94"/>
        <v/>
      </c>
      <c r="AH48" s="112"/>
      <c r="AI48" s="187" t="str">
        <f t="shared" si="95"/>
        <v/>
      </c>
      <c r="AJ48" s="83"/>
    </row>
    <row r="49" spans="2:36" ht="18.75">
      <c r="B49" s="81"/>
      <c r="C49" s="136" t="s">
        <v>62</v>
      </c>
      <c r="D49" s="92" t="str">
        <f>+IF(ISBLANK($D$33),"",0)</f>
        <v/>
      </c>
      <c r="E49" s="92" t="str">
        <f>+IF(ISBLANK($E$33),"",0)</f>
        <v/>
      </c>
      <c r="F49" s="92" t="str">
        <f>+IF(ISBLANK($F$33),"",0)</f>
        <v/>
      </c>
      <c r="G49" s="92" t="str">
        <f>+IF(ISBLANK($G$33),"",0)</f>
        <v/>
      </c>
      <c r="H49" s="92" t="str">
        <f>+IF(ISBLANK($H$33),"",0)</f>
        <v/>
      </c>
      <c r="I49" s="92" t="str">
        <f>+IF(ISBLANK($I$33),"",0)</f>
        <v/>
      </c>
      <c r="J49" s="92" t="str">
        <f>+IF(ISBLANK($J$33),"",0)</f>
        <v/>
      </c>
      <c r="K49" s="92" t="str">
        <f>+IF(ISBLANK($K$33),"",0)</f>
        <v/>
      </c>
      <c r="L49" s="92" t="str">
        <f>+IF(ISBLANK($L$33),"",0)</f>
        <v/>
      </c>
      <c r="M49" s="92" t="str">
        <f>+IF(ISBLANK($M$33),"",0)</f>
        <v/>
      </c>
      <c r="N49" s="92" t="str">
        <f>+IF(ISBLANK($N$33),"",0)</f>
        <v/>
      </c>
      <c r="O49" s="92" t="str">
        <f>+IF(ISBLANK($O$33),"",0)</f>
        <v/>
      </c>
      <c r="P49" s="92" t="str">
        <f>+IF(ISBLANK($P$33),"",0)</f>
        <v/>
      </c>
      <c r="Q49" s="92" t="str">
        <f>+IF(ISBLANK($Q$33),"",0)</f>
        <v/>
      </c>
      <c r="R49" s="92" t="str">
        <f>+IF(ISBLANK($R$33),"",0)</f>
        <v/>
      </c>
      <c r="S49" s="92" t="str">
        <f>+IF(ISBLANK($S$33),"",0)</f>
        <v/>
      </c>
      <c r="T49" s="92" t="str">
        <f>+IF(ISBLANK($T$33),"",0)</f>
        <v/>
      </c>
      <c r="U49" s="92" t="str">
        <f>+IF(ISBLANK($U$33),"",0)</f>
        <v/>
      </c>
      <c r="V49" s="92" t="str">
        <f>+IF(ISBLANK($V$33),"",0)</f>
        <v/>
      </c>
      <c r="W49" s="92" t="str">
        <f>+IF(ISBLANK($W$33),"",0)</f>
        <v/>
      </c>
      <c r="X49" s="92" t="str">
        <f>+IF(ISBLANK($X$33),"",0)</f>
        <v/>
      </c>
      <c r="Y49" s="92" t="str">
        <f>+IF(ISBLANK($Y$33),"",0)</f>
        <v/>
      </c>
      <c r="Z49" s="92" t="str">
        <f>+IF(ISBLANK($Z$33),"",0)</f>
        <v/>
      </c>
      <c r="AA49" s="92" t="str">
        <f>+IF(ISBLANK($AA$33),"",0)</f>
        <v/>
      </c>
      <c r="AB49" s="92" t="str">
        <f>+IF(ISBLANK($AB$33),"",0)</f>
        <v/>
      </c>
      <c r="AC49" s="92" t="str">
        <f>+IF(ISBLANK($AC$33),"",0)</f>
        <v/>
      </c>
      <c r="AD49" s="92" t="str">
        <f>+IF(ISBLANK($AD$33),"",0)</f>
        <v/>
      </c>
      <c r="AE49" s="92" t="str">
        <f>+IF(ISBLANK($AE$33),"",0)</f>
        <v/>
      </c>
      <c r="AF49" s="92" t="str">
        <f>+IF(ISBLANK($AF$33),"",0)</f>
        <v/>
      </c>
      <c r="AG49" s="92" t="str">
        <f>+IF(ISBLANK($AG$33),"",0)</f>
        <v/>
      </c>
      <c r="AH49" s="112"/>
      <c r="AI49" s="187" t="str">
        <f>IF(COUNTBLANK(D49:AG49)=30,"",AVERAGE(D49:AG49))</f>
        <v/>
      </c>
      <c r="AJ49" s="83"/>
    </row>
    <row r="50" spans="2:36" ht="18.75">
      <c r="B50" s="81"/>
      <c r="C50" s="136" t="s">
        <v>63</v>
      </c>
      <c r="D50" s="92" t="str">
        <f t="shared" si="65"/>
        <v/>
      </c>
      <c r="E50" s="92" t="str">
        <f t="shared" si="66"/>
        <v/>
      </c>
      <c r="F50" s="92" t="str">
        <f t="shared" si="67"/>
        <v/>
      </c>
      <c r="G50" s="92" t="str">
        <f t="shared" si="68"/>
        <v/>
      </c>
      <c r="H50" s="92" t="str">
        <f t="shared" si="69"/>
        <v/>
      </c>
      <c r="I50" s="92" t="str">
        <f t="shared" si="70"/>
        <v/>
      </c>
      <c r="J50" s="92" t="str">
        <f t="shared" si="71"/>
        <v/>
      </c>
      <c r="K50" s="92" t="str">
        <f t="shared" si="72"/>
        <v/>
      </c>
      <c r="L50" s="92" t="str">
        <f t="shared" si="73"/>
        <v/>
      </c>
      <c r="M50" s="92" t="str">
        <f t="shared" si="74"/>
        <v/>
      </c>
      <c r="N50" s="92" t="str">
        <f t="shared" si="75"/>
        <v/>
      </c>
      <c r="O50" s="92" t="str">
        <f t="shared" si="76"/>
        <v/>
      </c>
      <c r="P50" s="92" t="str">
        <f t="shared" si="77"/>
        <v/>
      </c>
      <c r="Q50" s="92" t="str">
        <f t="shared" si="78"/>
        <v/>
      </c>
      <c r="R50" s="92" t="str">
        <f t="shared" si="79"/>
        <v/>
      </c>
      <c r="S50" s="92" t="str">
        <f t="shared" si="80"/>
        <v/>
      </c>
      <c r="T50" s="92" t="str">
        <f t="shared" si="81"/>
        <v/>
      </c>
      <c r="U50" s="92" t="str">
        <f t="shared" si="82"/>
        <v/>
      </c>
      <c r="V50" s="92" t="str">
        <f t="shared" si="83"/>
        <v/>
      </c>
      <c r="W50" s="92" t="str">
        <f t="shared" si="84"/>
        <v/>
      </c>
      <c r="X50" s="92" t="str">
        <f t="shared" si="85"/>
        <v/>
      </c>
      <c r="Y50" s="92" t="str">
        <f t="shared" si="86"/>
        <v/>
      </c>
      <c r="Z50" s="92" t="str">
        <f t="shared" si="87"/>
        <v/>
      </c>
      <c r="AA50" s="92" t="str">
        <f t="shared" si="88"/>
        <v/>
      </c>
      <c r="AB50" s="92" t="str">
        <f t="shared" si="89"/>
        <v/>
      </c>
      <c r="AC50" s="92" t="str">
        <f t="shared" si="90"/>
        <v/>
      </c>
      <c r="AD50" s="92" t="str">
        <f t="shared" si="91"/>
        <v/>
      </c>
      <c r="AE50" s="92" t="str">
        <f t="shared" si="92"/>
        <v/>
      </c>
      <c r="AF50" s="92" t="str">
        <f t="shared" si="93"/>
        <v/>
      </c>
      <c r="AG50" s="92" t="str">
        <f t="shared" si="94"/>
        <v/>
      </c>
      <c r="AH50" s="112"/>
      <c r="AI50" s="188" t="str">
        <f t="shared" si="95"/>
        <v/>
      </c>
      <c r="AJ50" s="83"/>
    </row>
    <row r="51" spans="2:36" ht="18.75">
      <c r="B51" s="81"/>
      <c r="C51" s="136" t="s">
        <v>64</v>
      </c>
      <c r="D51" s="92" t="str">
        <f t="shared" si="65"/>
        <v/>
      </c>
      <c r="E51" s="92" t="str">
        <f t="shared" si="66"/>
        <v/>
      </c>
      <c r="F51" s="92" t="str">
        <f t="shared" si="67"/>
        <v/>
      </c>
      <c r="G51" s="92" t="str">
        <f t="shared" si="68"/>
        <v/>
      </c>
      <c r="H51" s="92" t="str">
        <f t="shared" si="69"/>
        <v/>
      </c>
      <c r="I51" s="92" t="str">
        <f t="shared" si="70"/>
        <v/>
      </c>
      <c r="J51" s="92" t="str">
        <f t="shared" si="71"/>
        <v/>
      </c>
      <c r="K51" s="92" t="str">
        <f t="shared" si="72"/>
        <v/>
      </c>
      <c r="L51" s="92" t="str">
        <f t="shared" si="73"/>
        <v/>
      </c>
      <c r="M51" s="92" t="str">
        <f t="shared" si="74"/>
        <v/>
      </c>
      <c r="N51" s="92" t="str">
        <f t="shared" si="75"/>
        <v/>
      </c>
      <c r="O51" s="92" t="str">
        <f t="shared" si="76"/>
        <v/>
      </c>
      <c r="P51" s="92" t="str">
        <f t="shared" si="77"/>
        <v/>
      </c>
      <c r="Q51" s="92" t="str">
        <f t="shared" si="78"/>
        <v/>
      </c>
      <c r="R51" s="92" t="str">
        <f t="shared" si="79"/>
        <v/>
      </c>
      <c r="S51" s="92" t="str">
        <f t="shared" si="80"/>
        <v/>
      </c>
      <c r="T51" s="92" t="str">
        <f t="shared" si="81"/>
        <v/>
      </c>
      <c r="U51" s="92" t="str">
        <f t="shared" si="82"/>
        <v/>
      </c>
      <c r="V51" s="92" t="str">
        <f t="shared" si="83"/>
        <v/>
      </c>
      <c r="W51" s="92" t="str">
        <f t="shared" si="84"/>
        <v/>
      </c>
      <c r="X51" s="92" t="str">
        <f t="shared" si="85"/>
        <v/>
      </c>
      <c r="Y51" s="92" t="str">
        <f t="shared" si="86"/>
        <v/>
      </c>
      <c r="Z51" s="92" t="str">
        <f t="shared" si="87"/>
        <v/>
      </c>
      <c r="AA51" s="92" t="str">
        <f t="shared" si="88"/>
        <v/>
      </c>
      <c r="AB51" s="92" t="str">
        <f t="shared" si="89"/>
        <v/>
      </c>
      <c r="AC51" s="92" t="str">
        <f t="shared" si="90"/>
        <v/>
      </c>
      <c r="AD51" s="92" t="str">
        <f t="shared" si="91"/>
        <v/>
      </c>
      <c r="AE51" s="92" t="str">
        <f t="shared" si="92"/>
        <v/>
      </c>
      <c r="AF51" s="92" t="str">
        <f t="shared" si="93"/>
        <v/>
      </c>
      <c r="AG51" s="92" t="str">
        <f t="shared" si="94"/>
        <v/>
      </c>
      <c r="AH51" s="112"/>
      <c r="AI51" s="188" t="str">
        <f t="shared" si="95"/>
        <v/>
      </c>
      <c r="AJ51" s="83"/>
    </row>
    <row r="52" spans="2:36" ht="18.75">
      <c r="B52" s="81"/>
      <c r="C52" s="138" t="s">
        <v>65</v>
      </c>
      <c r="D52" s="92" t="str">
        <f>+IF(ISBLANK($D$33),"",0)</f>
        <v/>
      </c>
      <c r="E52" s="92" t="str">
        <f>+IF(ISBLANK($E$33),"",0)</f>
        <v/>
      </c>
      <c r="F52" s="92" t="str">
        <f>+IF(ISBLANK($F$33),"",0)</f>
        <v/>
      </c>
      <c r="G52" s="92" t="str">
        <f>+IF(ISBLANK($G$33),"",0)</f>
        <v/>
      </c>
      <c r="H52" s="92" t="str">
        <f>+IF(ISBLANK($H$33),"",0)</f>
        <v/>
      </c>
      <c r="I52" s="92" t="str">
        <f>+IF(ISBLANK($I$33),"",0)</f>
        <v/>
      </c>
      <c r="J52" s="92" t="str">
        <f>+IF(ISBLANK($J$33),"",0)</f>
        <v/>
      </c>
      <c r="K52" s="92" t="str">
        <f>+IF(ISBLANK($K$33),"",0)</f>
        <v/>
      </c>
      <c r="L52" s="92" t="str">
        <f>+IF(ISBLANK($L$33),"",0)</f>
        <v/>
      </c>
      <c r="M52" s="92" t="str">
        <f>+IF(ISBLANK($M$33),"",0)</f>
        <v/>
      </c>
      <c r="N52" s="92" t="str">
        <f>+IF(ISBLANK($N$33),"",0)</f>
        <v/>
      </c>
      <c r="O52" s="92" t="str">
        <f>+IF(ISBLANK($O$33),"",0)</f>
        <v/>
      </c>
      <c r="P52" s="92" t="str">
        <f>+IF(ISBLANK($P$33),"",0)</f>
        <v/>
      </c>
      <c r="Q52" s="92" t="str">
        <f>+IF(ISBLANK($Q$33),"",0)</f>
        <v/>
      </c>
      <c r="R52" s="92" t="str">
        <f>+IF(ISBLANK($R$33),"",0)</f>
        <v/>
      </c>
      <c r="S52" s="92" t="str">
        <f>+IF(ISBLANK($S$33),"",0)</f>
        <v/>
      </c>
      <c r="T52" s="92" t="str">
        <f>+IF(ISBLANK($T$33),"",0)</f>
        <v/>
      </c>
      <c r="U52" s="92" t="str">
        <f>+IF(ISBLANK($U$33),"",0)</f>
        <v/>
      </c>
      <c r="V52" s="92" t="str">
        <f>+IF(ISBLANK($V$33),"",0)</f>
        <v/>
      </c>
      <c r="W52" s="92" t="str">
        <f>+IF(ISBLANK($W$33),"",0)</f>
        <v/>
      </c>
      <c r="X52" s="92" t="str">
        <f>+IF(ISBLANK($X$33),"",0)</f>
        <v/>
      </c>
      <c r="Y52" s="92" t="str">
        <f>+IF(ISBLANK($Y$33),"",0)</f>
        <v/>
      </c>
      <c r="Z52" s="92" t="str">
        <f>+IF(ISBLANK($Z$33),"",0)</f>
        <v/>
      </c>
      <c r="AA52" s="92" t="str">
        <f>+IF(ISBLANK($AA$33),"",0)</f>
        <v/>
      </c>
      <c r="AB52" s="92" t="str">
        <f>+IF(ISBLANK($AB$33),"",0)</f>
        <v/>
      </c>
      <c r="AC52" s="92" t="str">
        <f>+IF(ISBLANK($AC$33),"",0)</f>
        <v/>
      </c>
      <c r="AD52" s="92" t="str">
        <f>+IF(ISBLANK($AD$33),"",0)</f>
        <v/>
      </c>
      <c r="AE52" s="92" t="str">
        <f>+IF(ISBLANK($AE$33),"",0)</f>
        <v/>
      </c>
      <c r="AF52" s="92" t="str">
        <f>+IF(ISBLANK($AF$33),"",0)</f>
        <v/>
      </c>
      <c r="AG52" s="92" t="str">
        <f>+IF(ISBLANK($AG$33),"",0)</f>
        <v/>
      </c>
      <c r="AH52" s="186"/>
      <c r="AI52" s="194" t="str">
        <f>IF(COUNTBLANK(D52:AG52)=30,"",AVERAGE(D52:AG52))</f>
        <v/>
      </c>
      <c r="AJ52" s="83"/>
    </row>
    <row r="53" spans="2:36" ht="16.5" thickBot="1">
      <c r="B53" s="81"/>
      <c r="C53" s="179" t="s">
        <v>66</v>
      </c>
      <c r="D53" s="168" t="str">
        <f t="shared" ref="D53:G53" si="96">IF(COUNTBLANK(D44:D52)=9,"",IF(SUM(D44:D52)&gt;0,0,IF(COUNTBLANK(D44:D52)&lt;&gt;0,"",1)))</f>
        <v/>
      </c>
      <c r="E53" s="168" t="str">
        <f t="shared" si="96"/>
        <v/>
      </c>
      <c r="F53" s="168" t="str">
        <f t="shared" si="96"/>
        <v/>
      </c>
      <c r="G53" s="168" t="str">
        <f t="shared" si="96"/>
        <v/>
      </c>
      <c r="H53" s="168" t="str">
        <f t="shared" ref="H53:AG53" si="97">IF(COUNTBLANK(H44:H52)=9,"",IF(SUM(H44:H52)&gt;0,0,IF(COUNTBLANK(H44:H52)&lt;&gt;0,"",1)))</f>
        <v/>
      </c>
      <c r="I53" s="168" t="str">
        <f t="shared" si="97"/>
        <v/>
      </c>
      <c r="J53" s="168" t="str">
        <f t="shared" si="97"/>
        <v/>
      </c>
      <c r="K53" s="168" t="str">
        <f t="shared" si="97"/>
        <v/>
      </c>
      <c r="L53" s="168" t="str">
        <f t="shared" si="97"/>
        <v/>
      </c>
      <c r="M53" s="168" t="str">
        <f t="shared" si="97"/>
        <v/>
      </c>
      <c r="N53" s="168" t="str">
        <f t="shared" si="97"/>
        <v/>
      </c>
      <c r="O53" s="168" t="str">
        <f t="shared" si="97"/>
        <v/>
      </c>
      <c r="P53" s="168" t="str">
        <f t="shared" si="97"/>
        <v/>
      </c>
      <c r="Q53" s="168" t="str">
        <f t="shared" si="97"/>
        <v/>
      </c>
      <c r="R53" s="168" t="str">
        <f t="shared" si="97"/>
        <v/>
      </c>
      <c r="S53" s="168" t="str">
        <f t="shared" si="97"/>
        <v/>
      </c>
      <c r="T53" s="168" t="str">
        <f t="shared" si="97"/>
        <v/>
      </c>
      <c r="U53" s="168" t="str">
        <f t="shared" si="97"/>
        <v/>
      </c>
      <c r="V53" s="168" t="str">
        <f t="shared" si="97"/>
        <v/>
      </c>
      <c r="W53" s="168" t="str">
        <f t="shared" si="97"/>
        <v/>
      </c>
      <c r="X53" s="168" t="str">
        <f t="shared" si="97"/>
        <v/>
      </c>
      <c r="Y53" s="168" t="str">
        <f t="shared" si="97"/>
        <v/>
      </c>
      <c r="Z53" s="168" t="str">
        <f t="shared" si="97"/>
        <v/>
      </c>
      <c r="AA53" s="168" t="str">
        <f t="shared" si="97"/>
        <v/>
      </c>
      <c r="AB53" s="168" t="str">
        <f t="shared" si="97"/>
        <v/>
      </c>
      <c r="AC53" s="168" t="str">
        <f t="shared" si="97"/>
        <v/>
      </c>
      <c r="AD53" s="168" t="str">
        <f t="shared" si="97"/>
        <v/>
      </c>
      <c r="AE53" s="168" t="str">
        <f t="shared" si="97"/>
        <v/>
      </c>
      <c r="AF53" s="168" t="str">
        <f t="shared" si="97"/>
        <v/>
      </c>
      <c r="AG53" s="168" t="str">
        <f t="shared" si="97"/>
        <v/>
      </c>
      <c r="AH53" s="133" t="str">
        <f>IF(COUNTBLANK(AH44:AH52)&lt;&gt;0,"",IF(SUM(AH44:AH52)=0,1,0))</f>
        <v/>
      </c>
      <c r="AI53" s="193" t="str">
        <f>IF(COUNTBLANK(D53:AG53)=30,"",AVERAGE(D53:AG53))</f>
        <v/>
      </c>
      <c r="AJ53" s="83"/>
    </row>
    <row r="54" spans="2:36" ht="18.75">
      <c r="B54" s="81"/>
      <c r="C54" s="157" t="s">
        <v>67</v>
      </c>
      <c r="D54" s="154"/>
      <c r="E54" s="106"/>
      <c r="F54" s="106"/>
      <c r="G54" s="106"/>
      <c r="H54" s="106"/>
      <c r="I54" s="106"/>
      <c r="J54" s="106"/>
      <c r="K54" s="92"/>
      <c r="L54" s="92"/>
      <c r="M54" s="92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  <c r="Z54" s="92"/>
      <c r="AA54" s="92"/>
      <c r="AB54" s="92"/>
      <c r="AC54" s="106"/>
      <c r="AD54" s="106"/>
      <c r="AE54" s="106"/>
      <c r="AF54" s="106"/>
      <c r="AG54" s="106"/>
      <c r="AH54" s="117"/>
      <c r="AI54" s="195"/>
      <c r="AJ54" s="83"/>
    </row>
    <row r="55" spans="2:36" ht="18.75">
      <c r="B55" s="81"/>
      <c r="C55" s="110" t="s">
        <v>68</v>
      </c>
      <c r="D55" s="151"/>
      <c r="E55" s="98"/>
      <c r="F55" s="98"/>
      <c r="G55" s="98"/>
      <c r="H55" s="98"/>
      <c r="I55" s="98"/>
      <c r="J55" s="98"/>
      <c r="K55" s="99"/>
      <c r="L55" s="99"/>
      <c r="M55" s="99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9"/>
      <c r="AA55" s="99"/>
      <c r="AB55" s="99"/>
      <c r="AC55" s="98"/>
      <c r="AD55" s="98"/>
      <c r="AE55" s="98"/>
      <c r="AF55" s="98"/>
      <c r="AG55" s="98"/>
      <c r="AH55" s="112"/>
      <c r="AI55" s="189"/>
      <c r="AJ55" s="83"/>
    </row>
    <row r="56" spans="2:36" ht="18.75">
      <c r="B56" s="81"/>
      <c r="C56" s="110" t="s">
        <v>69</v>
      </c>
      <c r="D56" s="151"/>
      <c r="E56" s="98"/>
      <c r="F56" s="98"/>
      <c r="G56" s="98"/>
      <c r="H56" s="98"/>
      <c r="I56" s="98"/>
      <c r="J56" s="98"/>
      <c r="K56" s="99"/>
      <c r="L56" s="99"/>
      <c r="M56" s="99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9"/>
      <c r="AA56" s="99"/>
      <c r="AB56" s="99"/>
      <c r="AC56" s="98"/>
      <c r="AD56" s="98"/>
      <c r="AE56" s="98"/>
      <c r="AF56" s="98"/>
      <c r="AG56" s="98"/>
      <c r="AH56" s="112"/>
      <c r="AI56" s="189"/>
      <c r="AJ56" s="83"/>
    </row>
    <row r="57" spans="2:36" ht="19.5" thickBot="1">
      <c r="B57" s="81"/>
      <c r="C57" s="162" t="s">
        <v>70</v>
      </c>
      <c r="D57" s="158"/>
      <c r="E57" s="122"/>
      <c r="F57" s="122"/>
      <c r="G57" s="122"/>
      <c r="H57" s="122"/>
      <c r="I57" s="122"/>
      <c r="J57" s="122"/>
      <c r="K57" s="123"/>
      <c r="L57" s="123"/>
      <c r="M57" s="123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3"/>
      <c r="AA57" s="123"/>
      <c r="AB57" s="123"/>
      <c r="AC57" s="122"/>
      <c r="AD57" s="122"/>
      <c r="AE57" s="122"/>
      <c r="AF57" s="122"/>
      <c r="AG57" s="122"/>
      <c r="AH57" s="186"/>
      <c r="AI57" s="190"/>
      <c r="AJ57" s="83"/>
    </row>
    <row r="58" spans="2:36" ht="167.25" customHeight="1" thickBot="1">
      <c r="B58" s="81"/>
      <c r="C58" s="95" t="s">
        <v>71</v>
      </c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176"/>
      <c r="AI58" s="177"/>
      <c r="AJ58" s="83"/>
    </row>
    <row r="59" spans="2:36" ht="16.5" thickBot="1">
      <c r="B59" s="357" t="s">
        <v>72</v>
      </c>
      <c r="C59" s="358"/>
      <c r="D59" s="358"/>
      <c r="E59" s="358"/>
      <c r="F59" s="358"/>
      <c r="G59" s="358"/>
      <c r="H59" s="358"/>
      <c r="I59" s="358"/>
      <c r="J59" s="358"/>
      <c r="K59" s="358"/>
      <c r="L59" s="358"/>
      <c r="M59" s="358"/>
      <c r="N59" s="358"/>
      <c r="O59" s="358"/>
      <c r="P59" s="358"/>
      <c r="Q59" s="358"/>
      <c r="R59" s="358"/>
      <c r="S59" s="358"/>
      <c r="T59" s="358"/>
      <c r="U59" s="358"/>
      <c r="V59" s="358"/>
      <c r="W59" s="358"/>
      <c r="X59" s="358"/>
      <c r="Y59" s="358"/>
      <c r="Z59" s="358"/>
      <c r="AA59" s="358"/>
      <c r="AB59" s="358"/>
      <c r="AC59" s="358"/>
      <c r="AD59" s="358"/>
      <c r="AE59" s="358"/>
      <c r="AF59" s="358"/>
      <c r="AG59" s="358"/>
      <c r="AH59" s="358"/>
      <c r="AI59" s="358"/>
      <c r="AJ59" s="359"/>
    </row>
  </sheetData>
  <sheetProtection algorithmName="SHA-512" hashValue="XGJo7Y+og+/Sb9JVycfJEBl6JnodtD0akhDWh+qRm9sAUgICwONSq28U87oAhOMk9iYmq8kDqdBTCAMf603u1A==" saltValue="mPvvyrxmiv8d1C2m1YsiDQ==" spinCount="100000" sheet="1" formatCells="0" formatColumns="0" formatRows="0"/>
  <mergeCells count="10">
    <mergeCell ref="D11:AI11"/>
    <mergeCell ref="C30:C31"/>
    <mergeCell ref="D30:AI30"/>
    <mergeCell ref="B59:AJ59"/>
    <mergeCell ref="O8:U8"/>
    <mergeCell ref="O9:U9"/>
    <mergeCell ref="G8:N8"/>
    <mergeCell ref="V8:AB8"/>
    <mergeCell ref="G9:N9"/>
    <mergeCell ref="V9:AB9"/>
  </mergeCells>
  <conditionalFormatting sqref="D28:AG28">
    <cfRule type="cellIs" dxfId="112" priority="11" operator="equal">
      <formula>3</formula>
    </cfRule>
  </conditionalFormatting>
  <conditionalFormatting sqref="D28:AH28">
    <cfRule type="cellIs" dxfId="111" priority="15" operator="equal">
      <formula>2</formula>
    </cfRule>
    <cfRule type="cellIs" dxfId="110" priority="16" operator="equal">
      <formula>1</formula>
    </cfRule>
    <cfRule type="cellIs" dxfId="109" priority="17" operator="equal">
      <formula>0</formula>
    </cfRule>
  </conditionalFormatting>
  <conditionalFormatting sqref="D27:AI28">
    <cfRule type="containsBlanks" dxfId="108" priority="12" stopIfTrue="1">
      <formula>LEN(TRIM(D27))=0</formula>
    </cfRule>
  </conditionalFormatting>
  <conditionalFormatting sqref="E28 H28 R28 AB28">
    <cfRule type="cellIs" dxfId="107" priority="19" operator="equal">
      <formula>3</formula>
    </cfRule>
    <cfRule type="containsBlanks" dxfId="106" priority="23">
      <formula>LEN(TRIM(E28))=0</formula>
    </cfRule>
  </conditionalFormatting>
  <conditionalFormatting sqref="K28 U28 AE28">
    <cfRule type="containsBlanks" dxfId="105" priority="13">
      <formula>LEN(TRIM(K28))=0</formula>
    </cfRule>
    <cfRule type="cellIs" dxfId="104" priority="14" operator="equal">
      <formula>3</formula>
    </cfRule>
  </conditionalFormatting>
  <conditionalFormatting sqref="AH28">
    <cfRule type="cellIs" dxfId="103" priority="113" operator="equal">
      <formula>3</formula>
    </cfRule>
  </conditionalFormatting>
  <conditionalFormatting sqref="AI13:AI17">
    <cfRule type="containsBlanks" dxfId="102" priority="7" stopIfTrue="1">
      <formula>LEN(TRIM(AI13))=0</formula>
    </cfRule>
  </conditionalFormatting>
  <conditionalFormatting sqref="AI16:AI17">
    <cfRule type="cellIs" dxfId="101" priority="8" operator="equal">
      <formula>2</formula>
    </cfRule>
    <cfRule type="cellIs" dxfId="100" priority="9" operator="equal">
      <formula>1</formula>
    </cfRule>
    <cfRule type="cellIs" dxfId="99" priority="10" operator="equal">
      <formula>0</formula>
    </cfRule>
  </conditionalFormatting>
  <conditionalFormatting sqref="AI17">
    <cfRule type="cellIs" dxfId="98" priority="6" operator="equal">
      <formula>3</formula>
    </cfRule>
  </conditionalFormatting>
  <conditionalFormatting sqref="AI18:AI23 AI16">
    <cfRule type="cellIs" dxfId="97" priority="143" operator="equal">
      <formula>3</formula>
    </cfRule>
  </conditionalFormatting>
  <conditionalFormatting sqref="AI18:AI26">
    <cfRule type="containsBlanks" dxfId="96" priority="102" stopIfTrue="1">
      <formula>LEN(TRIM(AI18))=0</formula>
    </cfRule>
    <cfRule type="cellIs" dxfId="95" priority="103" operator="equal">
      <formula>2</formula>
    </cfRule>
    <cfRule type="cellIs" dxfId="94" priority="104" operator="equal">
      <formula>1</formula>
    </cfRule>
    <cfRule type="cellIs" dxfId="93" priority="105" operator="equal">
      <formula>0</formula>
    </cfRule>
  </conditionalFormatting>
  <conditionalFormatting sqref="AI24:AI26">
    <cfRule type="cellIs" dxfId="92" priority="101" operator="equal">
      <formula>3</formula>
    </cfRule>
  </conditionalFormatting>
  <conditionalFormatting sqref="AI32 AI34:AI57">
    <cfRule type="containsBlanks" dxfId="91" priority="27" stopIfTrue="1">
      <formula>LEN(TRIM(AI32))=0</formula>
    </cfRule>
  </conditionalFormatting>
  <conditionalFormatting sqref="AI32">
    <cfRule type="cellIs" dxfId="90" priority="32" operator="between">
      <formula>0</formula>
      <formula>0.25</formula>
    </cfRule>
    <cfRule type="cellIs" dxfId="89" priority="33" operator="between">
      <formula>0.25</formula>
      <formula>0.5</formula>
    </cfRule>
  </conditionalFormatting>
  <conditionalFormatting sqref="AI33">
    <cfRule type="cellIs" dxfId="88" priority="1" operator="equal">
      <formula>3</formula>
    </cfRule>
    <cfRule type="containsBlanks" dxfId="87" priority="2" stopIfTrue="1">
      <formula>LEN(TRIM(AI33))=0</formula>
    </cfRule>
    <cfRule type="cellIs" dxfId="86" priority="3" operator="equal">
      <formula>2</formula>
    </cfRule>
    <cfRule type="cellIs" dxfId="85" priority="4" operator="equal">
      <formula>1</formula>
    </cfRule>
    <cfRule type="cellIs" dxfId="84" priority="5" operator="equal">
      <formula>0</formula>
    </cfRule>
  </conditionalFormatting>
  <conditionalFormatting sqref="AI34:AI42">
    <cfRule type="cellIs" dxfId="83" priority="28" operator="between">
      <formula>0</formula>
      <formula>0.25</formula>
    </cfRule>
    <cfRule type="cellIs" dxfId="82" priority="29" operator="between">
      <formula>0.25</formula>
      <formula>0.5</formula>
    </cfRule>
  </conditionalFormatting>
  <conditionalFormatting sqref="AI41">
    <cfRule type="cellIs" dxfId="81" priority="30" operator="between">
      <formula>0.5</formula>
      <formula>0.75</formula>
    </cfRule>
    <cfRule type="cellIs" dxfId="80" priority="31" operator="between">
      <formula>0.75</formula>
      <formula>1</formula>
    </cfRule>
  </conditionalFormatting>
  <dataValidations count="4">
    <dataValidation type="decimal" errorStyle="warning" allowBlank="1" showErrorMessage="1" errorTitle="Uforventet lengde" error="Lengde er utenfor forventet lengdeintervall. Sjekk at lengde er riktig og oppgitt i cm. " sqref="D14:AG15" xr:uid="{FDAB9BD5-8414-401A-87F3-F7BE2318C2A6}">
      <formula1>5</formula1>
      <formula2>30</formula2>
    </dataValidation>
    <dataValidation type="decimal" errorStyle="warning" allowBlank="1" showErrorMessage="1" errorTitle="Uforventet vekt" error="Vekten er utenfor forventet vektintervall. Sjekk at vekt er riktig og oppgitt i g. " sqref="D13:AG13" xr:uid="{3F1EBC61-C5FB-487F-B8F0-D58651379E0D}">
      <formula1>10</formula1>
      <formula2>1000</formula2>
    </dataValidation>
    <dataValidation type="whole" allowBlank="1" showInputMessage="1" showErrorMessage="1" errorTitle="Feil i inntastingen" error="Scoren er utenfor intervallet (1-2). Skriv 1 for hannkjønn og 2 for hunnkjønn." sqref="D43:AG43" xr:uid="{DEDD1F88-3CA5-4171-B150-8F1AB27F7248}">
      <formula1>1</formula1>
      <formula2>2</formula2>
    </dataValidation>
    <dataValidation type="whole" allowBlank="1" showErrorMessage="1" errorTitle="Feil i inntasting" error="Leverfargen er utenfor intervallet (1-6) " sqref="D32:AG32" xr:uid="{8951EB07-7673-4EF2-AB6B-D3C32DADA893}">
      <formula1>1</formula1>
      <formula2>6</formula2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DropDown="1" showErrorMessage="1" errorTitle="Feil i inntasting" error="Scoren er utenfor intervallet (0-3)" xr:uid="{30E0FBB4-36D2-49A8-98CF-77E889A7D49F}">
          <x14:formula1>
            <xm:f>Velferdsmodellen!$A$60:$A$64</xm:f>
          </x14:formula1>
          <xm:sqref>D18:AG26</xm:sqref>
        </x14:dataValidation>
        <x14:dataValidation type="list" allowBlank="1" showDropDown="1" showErrorMessage="1" errorTitle="Feil i inntasting" error="Scoren er utenfor intervallet (0-1)" xr:uid="{1837994C-1AFF-49A2-B683-198F089EAEBC}">
          <x14:formula1>
            <xm:f>Velferdsmodellen!$A$60:$A$62</xm:f>
          </x14:formula1>
          <xm:sqref>D34:AG42</xm:sqref>
        </x14:dataValidation>
        <x14:dataValidation type="list" allowBlank="1" showDropDown="1" showErrorMessage="1" errorTitle="Feil i inntasting" error="Scoren er utenfor intervallet (0-1)_x000a_" xr:uid="{EB346C7C-4A69-485A-A214-C279B67D0F00}">
          <x14:formula1>
            <xm:f>Velferdsmodellen!$A$60:$A$62</xm:f>
          </x14:formula1>
          <xm:sqref>D44:AG49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43356-963A-456F-8EF8-72060B75B370}">
  <dimension ref="A1:AO59"/>
  <sheetViews>
    <sheetView zoomScale="80" zoomScaleNormal="80" zoomScaleSheetLayoutView="50" workbookViewId="0">
      <pane xSplit="3" ySplit="12" topLeftCell="D13" activePane="bottomRight" state="frozen"/>
      <selection pane="bottomRight" activeCell="W41" sqref="W41"/>
      <selection pane="bottomLeft" activeCell="D50" sqref="D50"/>
      <selection pane="topRight" activeCell="D50" sqref="D50"/>
    </sheetView>
  </sheetViews>
  <sheetFormatPr defaultColWidth="12.42578125" defaultRowHeight="15.75"/>
  <cols>
    <col min="1" max="1" width="5.140625" style="141" customWidth="1"/>
    <col min="2" max="2" width="2.42578125" style="58" customWidth="1"/>
    <col min="3" max="3" width="36" style="58" customWidth="1"/>
    <col min="4" max="33" width="6.7109375" style="58" customWidth="1"/>
    <col min="34" max="34" width="8" style="58" hidden="1" customWidth="1"/>
    <col min="35" max="35" width="22.7109375" style="58" customWidth="1"/>
    <col min="36" max="36" width="1.7109375" style="58" customWidth="1"/>
    <col min="37" max="37" width="7" style="141" customWidth="1"/>
    <col min="38" max="40" width="12.42578125" style="141"/>
    <col min="41" max="41" width="26.7109375" style="141" customWidth="1"/>
    <col min="42" max="16384" width="12.42578125" style="58"/>
  </cols>
  <sheetData>
    <row r="1" spans="1:41" ht="16.5" thickBot="1">
      <c r="A1" s="58"/>
      <c r="AK1" s="58"/>
      <c r="AL1" s="58"/>
      <c r="AM1" s="58"/>
      <c r="AN1" s="58"/>
      <c r="AO1" s="58"/>
    </row>
    <row r="2" spans="1:41">
      <c r="A2" s="58"/>
      <c r="B2" s="73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74"/>
      <c r="AK2" s="58"/>
      <c r="AL2" s="58"/>
      <c r="AM2" s="58"/>
      <c r="AN2" s="58"/>
      <c r="AO2" s="58"/>
    </row>
    <row r="3" spans="1:41">
      <c r="A3" s="58"/>
      <c r="B3" s="81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  <c r="P3" s="197"/>
      <c r="Q3" s="197"/>
      <c r="R3" s="197"/>
      <c r="S3" s="197"/>
      <c r="T3" s="197"/>
      <c r="U3" s="197"/>
      <c r="V3" s="197"/>
      <c r="W3" s="197"/>
      <c r="X3" s="197"/>
      <c r="Y3" s="197"/>
      <c r="Z3" s="197"/>
      <c r="AA3" s="197"/>
      <c r="AB3" s="197"/>
      <c r="AC3" s="197"/>
      <c r="AD3" s="197"/>
      <c r="AE3" s="197"/>
      <c r="AF3" s="197"/>
      <c r="AG3" s="197"/>
      <c r="AH3" s="197"/>
      <c r="AI3" s="197"/>
      <c r="AJ3" s="83"/>
      <c r="AK3" s="58"/>
      <c r="AL3" s="58"/>
      <c r="AM3" s="58"/>
      <c r="AN3" s="58"/>
      <c r="AO3" s="58"/>
    </row>
    <row r="4" spans="1:41">
      <c r="A4" s="58"/>
      <c r="B4" s="81"/>
      <c r="C4" s="197"/>
      <c r="D4" s="197"/>
      <c r="E4" s="197"/>
      <c r="F4" s="197"/>
      <c r="G4" s="197"/>
      <c r="H4" s="197"/>
      <c r="I4" s="197"/>
      <c r="J4" s="197"/>
      <c r="K4" s="197"/>
      <c r="L4" s="197"/>
      <c r="M4" s="197"/>
      <c r="N4" s="197"/>
      <c r="O4" s="197"/>
      <c r="P4" s="197"/>
      <c r="Q4" s="197"/>
      <c r="R4" s="197"/>
      <c r="S4" s="197"/>
      <c r="T4" s="197"/>
      <c r="U4" s="197"/>
      <c r="V4" s="197"/>
      <c r="W4" s="197"/>
      <c r="X4" s="197"/>
      <c r="Y4" s="197"/>
      <c r="Z4" s="197"/>
      <c r="AA4" s="197"/>
      <c r="AB4" s="197"/>
      <c r="AC4" s="197"/>
      <c r="AD4" s="197"/>
      <c r="AE4" s="197"/>
      <c r="AF4" s="197"/>
      <c r="AG4" s="197"/>
      <c r="AH4" s="197"/>
      <c r="AI4" s="197"/>
      <c r="AJ4" s="83"/>
      <c r="AK4" s="58"/>
      <c r="AL4" s="58"/>
      <c r="AM4" s="58"/>
      <c r="AN4" s="58"/>
      <c r="AO4" s="58"/>
    </row>
    <row r="5" spans="1:41">
      <c r="A5" s="58"/>
      <c r="B5" s="81"/>
      <c r="C5" s="197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197"/>
      <c r="Z5" s="197"/>
      <c r="AA5" s="197"/>
      <c r="AB5" s="197"/>
      <c r="AC5" s="197"/>
      <c r="AD5" s="197"/>
      <c r="AE5" s="197"/>
      <c r="AF5" s="197"/>
      <c r="AG5" s="197"/>
      <c r="AH5" s="197"/>
      <c r="AI5" s="197"/>
      <c r="AJ5" s="83"/>
      <c r="AK5" s="58"/>
      <c r="AL5" s="58"/>
      <c r="AM5" s="58"/>
      <c r="AN5" s="58"/>
      <c r="AO5" s="58"/>
    </row>
    <row r="6" spans="1:41">
      <c r="A6" s="58"/>
      <c r="B6" s="81"/>
      <c r="C6" s="197"/>
      <c r="D6" s="197"/>
      <c r="E6" s="197"/>
      <c r="F6" s="197"/>
      <c r="G6" s="197"/>
      <c r="H6" s="197"/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7"/>
      <c r="AF6" s="197"/>
      <c r="AG6" s="197"/>
      <c r="AH6" s="197"/>
      <c r="AI6" s="197"/>
      <c r="AJ6" s="83"/>
      <c r="AK6" s="58"/>
      <c r="AL6" s="58"/>
      <c r="AM6" s="58"/>
      <c r="AN6" s="58"/>
      <c r="AO6" s="58"/>
    </row>
    <row r="7" spans="1:41" ht="16.5" thickBot="1">
      <c r="A7" s="58"/>
      <c r="B7" s="81"/>
      <c r="C7" s="197"/>
      <c r="D7" s="197"/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97"/>
      <c r="AA7" s="197"/>
      <c r="AB7" s="197"/>
      <c r="AC7" s="197"/>
      <c r="AD7" s="197"/>
      <c r="AE7" s="197"/>
      <c r="AF7" s="197"/>
      <c r="AG7" s="197"/>
      <c r="AH7" s="197"/>
      <c r="AI7" s="197"/>
      <c r="AJ7" s="83"/>
      <c r="AK7" s="58"/>
      <c r="AL7" s="58"/>
      <c r="AM7" s="58"/>
      <c r="AN7" s="58"/>
      <c r="AO7" s="58"/>
    </row>
    <row r="8" spans="1:41" s="77" customFormat="1">
      <c r="B8" s="75"/>
      <c r="C8" s="197"/>
      <c r="D8" s="197"/>
      <c r="E8" s="197"/>
      <c r="F8" s="197"/>
      <c r="G8" s="360" t="s">
        <v>22</v>
      </c>
      <c r="H8" s="361"/>
      <c r="I8" s="361"/>
      <c r="J8" s="361"/>
      <c r="K8" s="361"/>
      <c r="L8" s="361"/>
      <c r="M8" s="361"/>
      <c r="N8" s="362"/>
      <c r="O8" s="360" t="s">
        <v>23</v>
      </c>
      <c r="P8" s="361"/>
      <c r="Q8" s="361"/>
      <c r="R8" s="361"/>
      <c r="S8" s="361"/>
      <c r="T8" s="361"/>
      <c r="U8" s="362"/>
      <c r="V8" s="360" t="s">
        <v>24</v>
      </c>
      <c r="W8" s="361"/>
      <c r="X8" s="361"/>
      <c r="Y8" s="361"/>
      <c r="Z8" s="361"/>
      <c r="AA8" s="361"/>
      <c r="AB8" s="362"/>
      <c r="AC8" s="197"/>
      <c r="AD8" s="197"/>
      <c r="AE8" s="197"/>
      <c r="AF8" s="197"/>
      <c r="AG8" s="197"/>
      <c r="AH8" s="197"/>
      <c r="AI8" s="197"/>
      <c r="AJ8" s="83"/>
    </row>
    <row r="9" spans="1:41" s="80" customFormat="1" ht="19.5" thickBot="1">
      <c r="B9" s="78"/>
      <c r="C9" s="197"/>
      <c r="D9" s="197"/>
      <c r="E9" s="197"/>
      <c r="F9" s="197"/>
      <c r="G9" s="363"/>
      <c r="H9" s="364"/>
      <c r="I9" s="364"/>
      <c r="J9" s="364"/>
      <c r="K9" s="364"/>
      <c r="L9" s="364"/>
      <c r="M9" s="364"/>
      <c r="N9" s="365"/>
      <c r="O9" s="363">
        <v>14</v>
      </c>
      <c r="P9" s="364"/>
      <c r="Q9" s="364"/>
      <c r="R9" s="364"/>
      <c r="S9" s="364"/>
      <c r="T9" s="364"/>
      <c r="U9" s="365"/>
      <c r="V9" s="366"/>
      <c r="W9" s="367"/>
      <c r="X9" s="367"/>
      <c r="Y9" s="367"/>
      <c r="Z9" s="367"/>
      <c r="AA9" s="367"/>
      <c r="AB9" s="368"/>
      <c r="AC9" s="197"/>
      <c r="AD9" s="197"/>
      <c r="AE9" s="197"/>
      <c r="AF9" s="197"/>
      <c r="AG9" s="197"/>
      <c r="AH9" s="197"/>
      <c r="AI9" s="197"/>
      <c r="AJ9" s="83"/>
    </row>
    <row r="10" spans="1:41" ht="16.5" thickBot="1">
      <c r="A10" s="58"/>
      <c r="B10" s="81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3"/>
      <c r="AK10" s="58"/>
      <c r="AL10" s="58"/>
      <c r="AM10" s="58"/>
      <c r="AN10" s="58"/>
      <c r="AO10" s="58"/>
    </row>
    <row r="11" spans="1:41" ht="21.75" thickBot="1">
      <c r="B11" s="81"/>
      <c r="C11" s="84"/>
      <c r="D11" s="350" t="s">
        <v>25</v>
      </c>
      <c r="E11" s="350"/>
      <c r="F11" s="350"/>
      <c r="G11" s="350"/>
      <c r="H11" s="350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0"/>
      <c r="Y11" s="350"/>
      <c r="Z11" s="350"/>
      <c r="AA11" s="350"/>
      <c r="AB11" s="350"/>
      <c r="AC11" s="350"/>
      <c r="AD11" s="350"/>
      <c r="AE11" s="350"/>
      <c r="AF11" s="350"/>
      <c r="AG11" s="350"/>
      <c r="AH11" s="350"/>
      <c r="AI11" s="350"/>
      <c r="AJ11" s="83"/>
    </row>
    <row r="12" spans="1:41" ht="21">
      <c r="B12" s="81"/>
      <c r="C12" s="166"/>
      <c r="D12" s="147">
        <v>1</v>
      </c>
      <c r="E12" s="87">
        <v>2</v>
      </c>
      <c r="F12" s="87">
        <v>3</v>
      </c>
      <c r="G12" s="87">
        <v>4</v>
      </c>
      <c r="H12" s="87">
        <v>5</v>
      </c>
      <c r="I12" s="87">
        <v>6</v>
      </c>
      <c r="J12" s="87">
        <v>7</v>
      </c>
      <c r="K12" s="87">
        <v>8</v>
      </c>
      <c r="L12" s="87">
        <v>9</v>
      </c>
      <c r="M12" s="87">
        <v>10</v>
      </c>
      <c r="N12" s="87">
        <v>11</v>
      </c>
      <c r="O12" s="87">
        <v>12</v>
      </c>
      <c r="P12" s="87">
        <v>13</v>
      </c>
      <c r="Q12" s="87">
        <v>14</v>
      </c>
      <c r="R12" s="88">
        <v>15</v>
      </c>
      <c r="S12" s="87">
        <v>16</v>
      </c>
      <c r="T12" s="87">
        <v>17</v>
      </c>
      <c r="U12" s="87">
        <v>18</v>
      </c>
      <c r="V12" s="87">
        <v>19</v>
      </c>
      <c r="W12" s="87">
        <v>20</v>
      </c>
      <c r="X12" s="87">
        <v>21</v>
      </c>
      <c r="Y12" s="87">
        <v>22</v>
      </c>
      <c r="Z12" s="87">
        <v>23</v>
      </c>
      <c r="AA12" s="87">
        <v>24</v>
      </c>
      <c r="AB12" s="87">
        <v>25</v>
      </c>
      <c r="AC12" s="87">
        <v>26</v>
      </c>
      <c r="AD12" s="87">
        <v>27</v>
      </c>
      <c r="AE12" s="87">
        <v>28</v>
      </c>
      <c r="AF12" s="87">
        <v>29</v>
      </c>
      <c r="AG12" s="237">
        <v>30</v>
      </c>
      <c r="AH12" s="239" t="s">
        <v>26</v>
      </c>
      <c r="AI12" s="90" t="s">
        <v>27</v>
      </c>
      <c r="AJ12" s="83"/>
    </row>
    <row r="13" spans="1:41">
      <c r="B13" s="81"/>
      <c r="C13" s="110" t="s">
        <v>28</v>
      </c>
      <c r="D13" s="148"/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60">
        <f t="shared" ref="AH13:AH26" si="0">30-COUNTBLANK(D13:AG13)</f>
        <v>0</v>
      </c>
      <c r="AI13" s="180"/>
      <c r="AJ13" s="83"/>
    </row>
    <row r="14" spans="1:41">
      <c r="B14" s="81"/>
      <c r="C14" s="110" t="s">
        <v>29</v>
      </c>
      <c r="D14" s="148"/>
      <c r="E14" s="143"/>
      <c r="F14" s="143"/>
      <c r="G14" s="143"/>
      <c r="H14" s="143"/>
      <c r="I14" s="143"/>
      <c r="J14" s="143"/>
      <c r="K14" s="143"/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61">
        <f t="shared" si="0"/>
        <v>0</v>
      </c>
      <c r="AI14" s="180"/>
      <c r="AJ14" s="83"/>
    </row>
    <row r="15" spans="1:41" ht="16.5" thickBot="1">
      <c r="B15" s="81"/>
      <c r="C15" s="156" t="s">
        <v>30</v>
      </c>
      <c r="D15" s="230"/>
      <c r="E15" s="231"/>
      <c r="F15" s="231"/>
      <c r="G15" s="231"/>
      <c r="H15" s="231"/>
      <c r="I15" s="231"/>
      <c r="J15" s="231"/>
      <c r="K15" s="231"/>
      <c r="L15" s="231"/>
      <c r="M15" s="231"/>
      <c r="N15" s="231"/>
      <c r="O15" s="231"/>
      <c r="P15" s="231"/>
      <c r="Q15" s="231"/>
      <c r="R15" s="231"/>
      <c r="S15" s="231"/>
      <c r="T15" s="231"/>
      <c r="U15" s="231"/>
      <c r="V15" s="231"/>
      <c r="W15" s="231"/>
      <c r="X15" s="231"/>
      <c r="Y15" s="231"/>
      <c r="Z15" s="231"/>
      <c r="AA15" s="231"/>
      <c r="AB15" s="231"/>
      <c r="AC15" s="231"/>
      <c r="AD15" s="231"/>
      <c r="AE15" s="231"/>
      <c r="AF15" s="231"/>
      <c r="AG15" s="232"/>
      <c r="AH15" s="150"/>
      <c r="AI15" s="234"/>
      <c r="AJ15" s="83"/>
    </row>
    <row r="16" spans="1:41" ht="16.5" thickBot="1">
      <c r="B16" s="81"/>
      <c r="C16" s="216" t="s">
        <v>31</v>
      </c>
      <c r="D16" s="222" t="str" cm="1">
        <f t="array" ref="D16">+IF(COUNTBLANK(D13:D14)&gt;0,"",_xlfn.IFS((10^(3.516)*D13/(10*D14)^(2.559))&gt;=1,0,(10^(3.516)*D13/(10*D14)^(2.559))&gt;=0.9,1,(10^(3.516)*D13/(10*D14)^(2.559))&gt;=0.75,2,(10^(3.516)*D13/(10*D14)^(2.559))&lt;0.75,3))</f>
        <v/>
      </c>
      <c r="E16" s="217" t="str" cm="1">
        <f t="array" ref="E16">+IF(COUNTBLANK(E13:E14)&gt;0,"",_xlfn.IFS((10^(3.516)*E13/(10*E14)^(2.559))&gt;=1,0,(10^(3.516)*E13/(10*E14)^(2.559))&gt;=0.9,1,(10^(3.516)*E13/(10*E14)^(2.559))&gt;=0.75,2,(10^(3.516)*E13/(10*E14)^(2.559))&lt;0.75,3))</f>
        <v/>
      </c>
      <c r="F16" s="217" t="str" cm="1">
        <f t="array" ref="F16">+IF(COUNTBLANK(F13:F14)&gt;0,"",_xlfn.IFS((10^(3.516)*F13/(10*F14)^(2.559))&gt;=1,0,(10^(3.516)*F13/(10*F14)^(2.559))&gt;=0.9,1,(10^(3.516)*F13/(10*F14)^(2.559))&gt;=0.75,2,(10^(3.516)*F13/(10*F14)^(2.559))&lt;0.75,3))</f>
        <v/>
      </c>
      <c r="G16" s="217" t="str" cm="1">
        <f t="array" ref="G16">+IF(COUNTBLANK(G13:G14)&gt;0,"",_xlfn.IFS((10^(3.516)*G13/(10*G14)^(2.559))&gt;=1,0,(10^(3.516)*G13/(10*G14)^(2.559))&gt;=0.9,1,(10^(3.516)*G13/(10*G14)^(2.559))&gt;=0.75,2,(10^(3.516)*G13/(10*G14)^(2.559))&lt;0.75,3))</f>
        <v/>
      </c>
      <c r="H16" s="217" t="str" cm="1">
        <f t="array" ref="H16">+IF(COUNTBLANK(H13:H14)&gt;0,"",_xlfn.IFS((10^(3.516)*H13/(10*H14)^(2.559))&gt;=1,0,(10^(3.516)*H13/(10*H14)^(2.559))&gt;=0.9,1,(10^(3.516)*H13/(10*H14)^(2.559))&gt;=0.75,2,(10^(3.516)*H13/(10*H14)^(2.559))&lt;0.75,3))</f>
        <v/>
      </c>
      <c r="I16" s="217" t="str" cm="1">
        <f t="array" ref="I16">+IF(COUNTBLANK(I13:I14)&gt;0,"",_xlfn.IFS((10^(3.516)*I13/(10*I14)^(2.559))&gt;=1,0,(10^(3.516)*I13/(10*I14)^(2.559))&gt;=0.9,1,(10^(3.516)*I13/(10*I14)^(2.559))&gt;=0.75,2,(10^(3.516)*I13/(10*I14)^(2.559))&lt;0.75,3))</f>
        <v/>
      </c>
      <c r="J16" s="217" t="str" cm="1">
        <f t="array" ref="J16">+IF(COUNTBLANK(J13:J14)&gt;0,"",_xlfn.IFS((10^(3.516)*J13/(10*J14)^(2.559))&gt;=1,0,(10^(3.516)*J13/(10*J14)^(2.559))&gt;=0.9,1,(10^(3.516)*J13/(10*J14)^(2.559))&gt;=0.75,2,(10^(3.516)*J13/(10*J14)^(2.559))&lt;0.75,3))</f>
        <v/>
      </c>
      <c r="K16" s="217" t="str" cm="1">
        <f t="array" ref="K16">+IF(COUNTBLANK(K13:K14)&gt;0,"",_xlfn.IFS((10^(3.516)*K13/(10*K14)^(2.559))&gt;=1,0,(10^(3.516)*K13/(10*K14)^(2.559))&gt;=0.9,1,(10^(3.516)*K13/(10*K14)^(2.559))&gt;=0.75,2,(10^(3.516)*K13/(10*K14)^(2.559))&lt;0.75,3))</f>
        <v/>
      </c>
      <c r="L16" s="217" t="str" cm="1">
        <f t="array" ref="L16">+IF(COUNTBLANK(L13:L14)&gt;0,"",_xlfn.IFS((10^(3.516)*L13/(10*L14)^(2.559))&gt;=1,0,(10^(3.516)*L13/(10*L14)^(2.559))&gt;=0.9,1,(10^(3.516)*L13/(10*L14)^(2.559))&gt;=0.75,2,(10^(3.516)*L13/(10*L14)^(2.559))&lt;0.75,3))</f>
        <v/>
      </c>
      <c r="M16" s="217" t="str" cm="1">
        <f t="array" ref="M16">+IF(COUNTBLANK(M13:M14)&gt;0,"",_xlfn.IFS((10^(3.516)*M13/(10*M14)^(2.559))&gt;=1,0,(10^(3.516)*M13/(10*M14)^(2.559))&gt;=0.9,1,(10^(3.516)*M13/(10*M14)^(2.559))&gt;=0.75,2,(10^(3.516)*M13/(10*M14)^(2.559))&lt;0.75,3))</f>
        <v/>
      </c>
      <c r="N16" s="217" t="str" cm="1">
        <f t="array" ref="N16">+IF(COUNTBLANK(N13:N14)&gt;0,"",_xlfn.IFS((10^(3.516)*N13/(10*N14)^(2.559))&gt;=1,0,(10^(3.516)*N13/(10*N14)^(2.559))&gt;=0.9,1,(10^(3.516)*N13/(10*N14)^(2.559))&gt;=0.75,2,(10^(3.516)*N13/(10*N14)^(2.559))&lt;0.75,3))</f>
        <v/>
      </c>
      <c r="O16" s="217" t="str" cm="1">
        <f t="array" ref="O16">+IF(COUNTBLANK(O13:O14)&gt;0,"",_xlfn.IFS((10^(3.516)*O13/(10*O14)^(2.559))&gt;=1,0,(10^(3.516)*O13/(10*O14)^(2.559))&gt;=0.9,1,(10^(3.516)*O13/(10*O14)^(2.559))&gt;=0.75,2,(10^(3.516)*O13/(10*O14)^(2.559))&lt;0.75,3))</f>
        <v/>
      </c>
      <c r="P16" s="217" t="str" cm="1">
        <f t="array" ref="P16">+IF(COUNTBLANK(P13:P14)&gt;0,"",_xlfn.IFS((10^(3.516)*P13/(10*P14)^(2.559))&gt;=1,0,(10^(3.516)*P13/(10*P14)^(2.559))&gt;=0.9,1,(10^(3.516)*P13/(10*P14)^(2.559))&gt;=0.75,2,(10^(3.516)*P13/(10*P14)^(2.559))&lt;0.75,3))</f>
        <v/>
      </c>
      <c r="Q16" s="217" t="str" cm="1">
        <f t="array" ref="Q16">+IF(COUNTBLANK(Q13:Q14)&gt;0,"",_xlfn.IFS((10^(3.516)*Q13/(10*Q14)^(2.559))&gt;=1,0,(10^(3.516)*Q13/(10*Q14)^(2.559))&gt;=0.9,1,(10^(3.516)*Q13/(10*Q14)^(2.559))&gt;=0.75,2,(10^(3.516)*Q13/(10*Q14)^(2.559))&lt;0.75,3))</f>
        <v/>
      </c>
      <c r="R16" s="217" t="str" cm="1">
        <f t="array" ref="R16">+IF(COUNTBLANK(R13:R14)&gt;0,"",_xlfn.IFS((10^(3.516)*R13/(10*R14)^(2.559))&gt;=1,0,(10^(3.516)*R13/(10*R14)^(2.559))&gt;=0.9,1,(10^(3.516)*R13/(10*R14)^(2.559))&gt;=0.75,2,(10^(3.516)*R13/(10*R14)^(2.559))&lt;0.75,3))</f>
        <v/>
      </c>
      <c r="S16" s="217" t="str" cm="1">
        <f t="array" ref="S16">+IF(COUNTBLANK(S13:S14)&gt;0,"",_xlfn.IFS((10^(3.516)*S13/(10*S14)^(2.559))&gt;=1,0,(10^(3.516)*S13/(10*S14)^(2.559))&gt;=0.9,1,(10^(3.516)*S13/(10*S14)^(2.559))&gt;=0.75,2,(10^(3.516)*S13/(10*S14)^(2.559))&lt;0.75,3))</f>
        <v/>
      </c>
      <c r="T16" s="217" t="str" cm="1">
        <f t="array" ref="T16">+IF(COUNTBLANK(T13:T14)&gt;0,"",_xlfn.IFS((10^(3.516)*T13/(10*T14)^(2.559))&gt;=1,0,(10^(3.516)*T13/(10*T14)^(2.559))&gt;=0.9,1,(10^(3.516)*T13/(10*T14)^(2.559))&gt;=0.75,2,(10^(3.516)*T13/(10*T14)^(2.559))&lt;0.75,3))</f>
        <v/>
      </c>
      <c r="U16" s="217" t="str" cm="1">
        <f t="array" ref="U16">+IF(COUNTBLANK(U13:U14)&gt;0,"",_xlfn.IFS((10^(3.516)*U13/(10*U14)^(2.559))&gt;=1,0,(10^(3.516)*U13/(10*U14)^(2.559))&gt;=0.9,1,(10^(3.516)*U13/(10*U14)^(2.559))&gt;=0.75,2,(10^(3.516)*U13/(10*U14)^(2.559))&lt;0.75,3))</f>
        <v/>
      </c>
      <c r="V16" s="217" t="str" cm="1">
        <f t="array" ref="V16">+IF(COUNTBLANK(V13:V14)&gt;0,"",_xlfn.IFS((10^(3.516)*V13/(10*V14)^(2.559))&gt;=1,0,(10^(3.516)*V13/(10*V14)^(2.559))&gt;=0.9,1,(10^(3.516)*V13/(10*V14)^(2.559))&gt;=0.75,2,(10^(3.516)*V13/(10*V14)^(2.559))&lt;0.75,3))</f>
        <v/>
      </c>
      <c r="W16" s="217" t="str" cm="1">
        <f t="array" ref="W16">+IF(COUNTBLANK(W13:W14)&gt;0,"",_xlfn.IFS((10^(3.516)*W13/(10*W14)^(2.559))&gt;=1,0,(10^(3.516)*W13/(10*W14)^(2.559))&gt;=0.9,1,(10^(3.516)*W13/(10*W14)^(2.559))&gt;=0.75,2,(10^(3.516)*W13/(10*W14)^(2.559))&lt;0.75,3))</f>
        <v/>
      </c>
      <c r="X16" s="217" t="str" cm="1">
        <f t="array" ref="X16">+IF(COUNTBLANK(X13:X14)&gt;0,"",_xlfn.IFS((10^(3.516)*X13/(10*X14)^(2.559))&gt;=1,0,(10^(3.516)*X13/(10*X14)^(2.559))&gt;=0.9,1,(10^(3.516)*X13/(10*X14)^(2.559))&gt;=0.75,2,(10^(3.516)*X13/(10*X14)^(2.559))&lt;0.75,3))</f>
        <v/>
      </c>
      <c r="Y16" s="217" t="str" cm="1">
        <f t="array" ref="Y16">+IF(COUNTBLANK(Y13:Y14)&gt;0,"",_xlfn.IFS((10^(3.516)*Y13/(10*Y14)^(2.559))&gt;=1,0,(10^(3.516)*Y13/(10*Y14)^(2.559))&gt;=0.9,1,(10^(3.516)*Y13/(10*Y14)^(2.559))&gt;=0.75,2,(10^(3.516)*Y13/(10*Y14)^(2.559))&lt;0.75,3))</f>
        <v/>
      </c>
      <c r="Z16" s="217" t="str" cm="1">
        <f t="array" ref="Z16">+IF(COUNTBLANK(Z13:Z14)&gt;0,"",_xlfn.IFS((10^(3.516)*Z13/(10*Z14)^(2.559))&gt;=1,0,(10^(3.516)*Z13/(10*Z14)^(2.559))&gt;=0.9,1,(10^(3.516)*Z13/(10*Z14)^(2.559))&gt;=0.75,2,(10^(3.516)*Z13/(10*Z14)^(2.559))&lt;0.75,3))</f>
        <v/>
      </c>
      <c r="AA16" s="217" t="str" cm="1">
        <f t="array" ref="AA16">+IF(COUNTBLANK(AA13:AA14)&gt;0,"",_xlfn.IFS((10^(3.516)*AA13/(10*AA14)^(2.559))&gt;=1,0,(10^(3.516)*AA13/(10*AA14)^(2.559))&gt;=0.9,1,(10^(3.516)*AA13/(10*AA14)^(2.559))&gt;=0.75,2,(10^(3.516)*AA13/(10*AA14)^(2.559))&lt;0.75,3))</f>
        <v/>
      </c>
      <c r="AB16" s="217" t="str" cm="1">
        <f t="array" ref="AB16">+IF(COUNTBLANK(AB13:AB14)&gt;0,"",_xlfn.IFS((10^(3.516)*AB13/(10*AB14)^(2.559))&gt;=1,0,(10^(3.516)*AB13/(10*AB14)^(2.559))&gt;=0.9,1,(10^(3.516)*AB13/(10*AB14)^(2.559))&gt;=0.75,2,(10^(3.516)*AB13/(10*AB14)^(2.559))&lt;0.75,3))</f>
        <v/>
      </c>
      <c r="AC16" s="217" t="str" cm="1">
        <f t="array" ref="AC16">+IF(COUNTBLANK(AC13:AC14)&gt;0,"",_xlfn.IFS((10^(3.516)*AC13/(10*AC14)^(2.559))&gt;=1,0,(10^(3.516)*AC13/(10*AC14)^(2.559))&gt;=0.9,1,(10^(3.516)*AC13/(10*AC14)^(2.559))&gt;=0.75,2,(10^(3.516)*AC13/(10*AC14)^(2.559))&lt;0.75,3))</f>
        <v/>
      </c>
      <c r="AD16" s="217" t="str" cm="1">
        <f t="array" ref="AD16">+IF(COUNTBLANK(AD13:AD14)&gt;0,"",_xlfn.IFS((10^(3.516)*AD13/(10*AD14)^(2.559))&gt;=1,0,(10^(3.516)*AD13/(10*AD14)^(2.559))&gt;=0.9,1,(10^(3.516)*AD13/(10*AD14)^(2.559))&gt;=0.75,2,(10^(3.516)*AD13/(10*AD14)^(2.559))&lt;0.75,3))</f>
        <v/>
      </c>
      <c r="AE16" s="217" t="str" cm="1">
        <f t="array" ref="AE16">+IF(COUNTBLANK(AE13:AE14)&gt;0,"",_xlfn.IFS((10^(3.516)*AE13/(10*AE14)^(2.559))&gt;=1,0,(10^(3.516)*AE13/(10*AE14)^(2.559))&gt;=0.9,1,(10^(3.516)*AE13/(10*AE14)^(2.559))&gt;=0.75,2,(10^(3.516)*AE13/(10*AE14)^(2.559))&lt;0.75,3))</f>
        <v/>
      </c>
      <c r="AF16" s="217" t="str" cm="1">
        <f t="array" ref="AF16">+IF(COUNTBLANK(AF13:AF14)&gt;0,"",_xlfn.IFS((10^(3.516)*AF13/(10*AF14)^(2.559))&gt;=1,0,(10^(3.516)*AF13/(10*AF14)^(2.559))&gt;=0.9,1,(10^(3.516)*AF13/(10*AF14)^(2.559))&gt;=0.75,2,(10^(3.516)*AF13/(10*AF14)^(2.559))&lt;0.75,3))</f>
        <v/>
      </c>
      <c r="AG16" s="218" t="str" cm="1">
        <f t="array" ref="AG16">+IF(COUNTBLANK(AG13:AG14)&gt;0,"",_xlfn.IFS((10^(3.516)*AG13/(10*AG14)^(2.559))&gt;=1,0,(10^(3.516)*AG13/(10*AG14)^(2.559))&gt;=0.9,1,(10^(3.516)*AG13/(10*AG14)^(2.559))&gt;=0.75,2,(10^(3.516)*AG13/(10*AG14)^(2.559))&lt;0.75,3))</f>
        <v/>
      </c>
      <c r="AH16" s="219">
        <f t="shared" si="0"/>
        <v>0</v>
      </c>
      <c r="AI16" s="178" t="str">
        <f>IF(COUNTBLANK(D16:AG16)=30,"",IF((Beregningsgrunnlag!M100/AH16&gt;=0.25),3,IF(OR((Beregningsgrunnlag!M100/AH16&gt;=0.1),((Beregningsgrunnlag!M100+Beregningsgrunnlag!L100)/AH16&gt;=0.4)),2,IF(OR((Beregningsgrunnlag!M100&gt;0),(Beregningsgrunnlag!M100+Beregningsgrunnlag!L100)/AH16&gt;0,((Beregningsgrunnlag!J100/AH16&lt;0.6))),1,0))))</f>
        <v/>
      </c>
      <c r="AJ16" s="83"/>
    </row>
    <row r="17" spans="1:41" ht="16.5" thickBot="1">
      <c r="A17" s="58"/>
      <c r="B17" s="81"/>
      <c r="C17" s="95" t="s">
        <v>32</v>
      </c>
      <c r="D17" s="225"/>
      <c r="E17" s="226"/>
      <c r="F17" s="226"/>
      <c r="G17" s="226"/>
      <c r="H17" s="226"/>
      <c r="I17" s="226"/>
      <c r="J17" s="226"/>
      <c r="K17" s="226"/>
      <c r="L17" s="226"/>
      <c r="M17" s="226"/>
      <c r="N17" s="226"/>
      <c r="O17" s="226"/>
      <c r="P17" s="226"/>
      <c r="Q17" s="226"/>
      <c r="R17" s="226"/>
      <c r="S17" s="226"/>
      <c r="T17" s="226"/>
      <c r="U17" s="226"/>
      <c r="V17" s="226"/>
      <c r="W17" s="226"/>
      <c r="X17" s="226"/>
      <c r="Y17" s="226"/>
      <c r="Z17" s="226"/>
      <c r="AA17" s="226"/>
      <c r="AB17" s="226"/>
      <c r="AC17" s="226"/>
      <c r="AD17" s="226"/>
      <c r="AE17" s="226"/>
      <c r="AF17" s="226"/>
      <c r="AG17" s="227"/>
      <c r="AH17" s="93"/>
      <c r="AI17" s="172"/>
      <c r="AJ17" s="83"/>
      <c r="AK17" s="58"/>
      <c r="AL17" s="58"/>
      <c r="AM17" s="58"/>
      <c r="AN17" s="58"/>
      <c r="AO17" s="58"/>
    </row>
    <row r="18" spans="1:41">
      <c r="B18" s="81"/>
      <c r="C18" s="157" t="s">
        <v>33</v>
      </c>
      <c r="D18" s="167" t="str">
        <f>+IF(ISBLANK($D$17),"",0)</f>
        <v/>
      </c>
      <c r="E18" s="92" t="str">
        <f>+IF(ISBLANK($E$17),"",0)</f>
        <v/>
      </c>
      <c r="F18" s="92" t="str">
        <f>+IF(ISBLANK($F$17),"",0)</f>
        <v/>
      </c>
      <c r="G18" s="92" t="str">
        <f>+IF(ISBLANK($G$17),"",0)</f>
        <v/>
      </c>
      <c r="H18" s="92" t="str">
        <f>+IF(ISBLANK($H$17),"",0)</f>
        <v/>
      </c>
      <c r="I18" s="92" t="str">
        <f>+IF(ISBLANK($I$17),"",0)</f>
        <v/>
      </c>
      <c r="J18" s="92" t="str">
        <f>+IF(ISBLANK($J$17),"",0)</f>
        <v/>
      </c>
      <c r="K18" s="92" t="str">
        <f>+IF(ISBLANK($K$17),"",0)</f>
        <v/>
      </c>
      <c r="L18" s="92" t="str">
        <f>+IF(ISBLANK($L$17),"",0)</f>
        <v/>
      </c>
      <c r="M18" s="92" t="str">
        <f>+IF(ISBLANK($M$17),"",0)</f>
        <v/>
      </c>
      <c r="N18" s="92" t="str">
        <f>+IF(ISBLANK($N$17),"",0)</f>
        <v/>
      </c>
      <c r="O18" s="92" t="str">
        <f>+IF(ISBLANK($O$17),"",0)</f>
        <v/>
      </c>
      <c r="P18" s="92" t="str">
        <f>+IF(ISBLANK($P$17),"",0)</f>
        <v/>
      </c>
      <c r="Q18" s="92" t="str">
        <f>+IF(ISBLANK($Q$17),"",0)</f>
        <v/>
      </c>
      <c r="R18" s="92" t="str">
        <f>+IF(ISBLANK($R$17),"",0)</f>
        <v/>
      </c>
      <c r="S18" s="92" t="str">
        <f>+IF(ISBLANK($S$17),"",0)</f>
        <v/>
      </c>
      <c r="T18" s="92" t="str">
        <f>+IF(ISBLANK($T$17),"",0)</f>
        <v/>
      </c>
      <c r="U18" s="92" t="str">
        <f>+IF(ISBLANK($U$17),"",0)</f>
        <v/>
      </c>
      <c r="V18" s="92" t="str">
        <f>+IF(ISBLANK($V$17),"",0)</f>
        <v/>
      </c>
      <c r="W18" s="92" t="str">
        <f>+IF(ISBLANK($W$17),"",0)</f>
        <v/>
      </c>
      <c r="X18" s="92" t="str">
        <f>+IF(ISBLANK($X$17),"",0)</f>
        <v/>
      </c>
      <c r="Y18" s="92" t="str">
        <f>+IF(ISBLANK($Y$17),"",0)</f>
        <v/>
      </c>
      <c r="Z18" s="92" t="str">
        <f>+IF(ISBLANK($Z$17),"",0)</f>
        <v/>
      </c>
      <c r="AA18" s="92" t="str">
        <f>+IF(ISBLANK($AA$17),"",0)</f>
        <v/>
      </c>
      <c r="AB18" s="92" t="str">
        <f>+IF(ISBLANK($AB$17),"",0)</f>
        <v/>
      </c>
      <c r="AC18" s="92" t="str">
        <f>+IF(ISBLANK($AC$17),"",0)</f>
        <v/>
      </c>
      <c r="AD18" s="92" t="str">
        <f>+IF(ISBLANK($AD$17),"",0)</f>
        <v/>
      </c>
      <c r="AE18" s="92" t="str">
        <f>+IF(ISBLANK($AE$17),"",0)</f>
        <v/>
      </c>
      <c r="AF18" s="92" t="str">
        <f>+IF(ISBLANK($AF$17),"",0)</f>
        <v/>
      </c>
      <c r="AG18" s="92" t="str">
        <f>+IF(ISBLANK($AG$17),"",0)</f>
        <v/>
      </c>
      <c r="AH18" s="160">
        <f t="shared" si="0"/>
        <v>0</v>
      </c>
      <c r="AI18" s="178" t="str">
        <f>IF(COUNTBLANK(D18:AG18)=30,"",IF((Beregningsgrunnlag!I59/AH18&gt;=0.25),3,IF(OR((Beregningsgrunnlag!I59/AH18&gt;=0.1),((Beregningsgrunnlag!I59+Beregningsgrunnlag!H59)/AH18&gt;=0.4)),2,IF(OR((Beregningsgrunnlag!I59&gt;0),(Beregningsgrunnlag!I59+Beregningsgrunnlag!H59)/AH18&gt;0,((Beregningsgrunnlag!F59/AH18&lt;0.6))),1,0))))</f>
        <v/>
      </c>
      <c r="AJ18" s="83"/>
    </row>
    <row r="19" spans="1:41">
      <c r="B19" s="81"/>
      <c r="C19" s="110" t="s">
        <v>34</v>
      </c>
      <c r="D19" s="160" t="str">
        <f t="shared" ref="D19:D26" si="1">+IF(ISBLANK($D$17),"",0)</f>
        <v/>
      </c>
      <c r="E19" s="99" t="str">
        <f t="shared" ref="E19:E26" si="2">+IF(ISBLANK($E$17),"",0)</f>
        <v/>
      </c>
      <c r="F19" s="99" t="str">
        <f t="shared" ref="F19:F26" si="3">+IF(ISBLANK($F$17),"",0)</f>
        <v/>
      </c>
      <c r="G19" s="99" t="str">
        <f t="shared" ref="G19:G26" si="4">+IF(ISBLANK($G$17),"",0)</f>
        <v/>
      </c>
      <c r="H19" s="99" t="str">
        <f t="shared" ref="H19:H26" si="5">+IF(ISBLANK($H$17),"",0)</f>
        <v/>
      </c>
      <c r="I19" s="99" t="str">
        <f t="shared" ref="I19:I26" si="6">+IF(ISBLANK($I$17),"",0)</f>
        <v/>
      </c>
      <c r="J19" s="99" t="str">
        <f t="shared" ref="J19:J26" si="7">+IF(ISBLANK($J$17),"",0)</f>
        <v/>
      </c>
      <c r="K19" s="99" t="str">
        <f t="shared" ref="K19:K26" si="8">+IF(ISBLANK($K$17),"",0)</f>
        <v/>
      </c>
      <c r="L19" s="99" t="str">
        <f t="shared" ref="L19:L26" si="9">+IF(ISBLANK($L$17),"",0)</f>
        <v/>
      </c>
      <c r="M19" s="99" t="str">
        <f t="shared" ref="M19:M26" si="10">+IF(ISBLANK($M$17),"",0)</f>
        <v/>
      </c>
      <c r="N19" s="99" t="str">
        <f t="shared" ref="N19:N26" si="11">+IF(ISBLANK($N$17),"",0)</f>
        <v/>
      </c>
      <c r="O19" s="99" t="str">
        <f t="shared" ref="O19:O26" si="12">+IF(ISBLANK($O$17),"",0)</f>
        <v/>
      </c>
      <c r="P19" s="99" t="str">
        <f t="shared" ref="P19:P26" si="13">+IF(ISBLANK($P$17),"",0)</f>
        <v/>
      </c>
      <c r="Q19" s="99" t="str">
        <f t="shared" ref="Q19:Q26" si="14">+IF(ISBLANK($Q$17),"",0)</f>
        <v/>
      </c>
      <c r="R19" s="99" t="str">
        <f t="shared" ref="R19:R26" si="15">+IF(ISBLANK($R$17),"",0)</f>
        <v/>
      </c>
      <c r="S19" s="99" t="str">
        <f t="shared" ref="S19:S26" si="16">+IF(ISBLANK($S$17),"",0)</f>
        <v/>
      </c>
      <c r="T19" s="99" t="str">
        <f t="shared" ref="T19:T26" si="17">+IF(ISBLANK($T$17),"",0)</f>
        <v/>
      </c>
      <c r="U19" s="99" t="str">
        <f t="shared" ref="U19:U26" si="18">+IF(ISBLANK($U$17),"",0)</f>
        <v/>
      </c>
      <c r="V19" s="99" t="str">
        <f t="shared" ref="V19:V26" si="19">+IF(ISBLANK($V$17),"",0)</f>
        <v/>
      </c>
      <c r="W19" s="99" t="str">
        <f t="shared" ref="W19:W26" si="20">+IF(ISBLANK($W$17),"",0)</f>
        <v/>
      </c>
      <c r="X19" s="99" t="str">
        <f t="shared" ref="X19:X26" si="21">+IF(ISBLANK($X$17),"",0)</f>
        <v/>
      </c>
      <c r="Y19" s="99" t="str">
        <f t="shared" ref="Y19:Y26" si="22">+IF(ISBLANK($Y$17),"",0)</f>
        <v/>
      </c>
      <c r="Z19" s="99" t="str">
        <f t="shared" ref="Z19:Z26" si="23">+IF(ISBLANK($Z$17),"",0)</f>
        <v/>
      </c>
      <c r="AA19" s="99" t="str">
        <f t="shared" ref="AA19:AA26" si="24">+IF(ISBLANK($AA$17),"",0)</f>
        <v/>
      </c>
      <c r="AB19" s="99" t="str">
        <f t="shared" ref="AB19:AB26" si="25">+IF(ISBLANK($AB$17),"",0)</f>
        <v/>
      </c>
      <c r="AC19" s="99" t="str">
        <f t="shared" ref="AC19:AC26" si="26">+IF(ISBLANK($AC$17),"",0)</f>
        <v/>
      </c>
      <c r="AD19" s="99" t="str">
        <f t="shared" ref="AD19:AD26" si="27">+IF(ISBLANK($AD$17),"",0)</f>
        <v/>
      </c>
      <c r="AE19" s="99" t="str">
        <f t="shared" ref="AE19:AE26" si="28">+IF(ISBLANK($AE$17),"",0)</f>
        <v/>
      </c>
      <c r="AF19" s="99" t="str">
        <f t="shared" ref="AF19:AF26" si="29">+IF(ISBLANK($AF$17),"",0)</f>
        <v/>
      </c>
      <c r="AG19" s="99" t="str">
        <f t="shared" ref="AG19:AG26" si="30">+IF(ISBLANK($AG$17),"",0)</f>
        <v/>
      </c>
      <c r="AH19" s="160">
        <f t="shared" si="0"/>
        <v>0</v>
      </c>
      <c r="AI19" s="181" t="str">
        <f>IF(COUNTBLANK(D19:AG19)=30,"",IF((Beregningsgrunnlag!M59/AH19&gt;=0.25),3,IF(OR((Beregningsgrunnlag!M59/AH19&gt;=0.1),((Beregningsgrunnlag!M59+Beregningsgrunnlag!L59)/AH19&gt;=0.4)),2,IF(OR((Beregningsgrunnlag!M59&gt;0),(Beregningsgrunnlag!M59+Beregningsgrunnlag!L59)/AH19&gt;0,((Beregningsgrunnlag!J59/AH19&lt;0.6))),1,0))))</f>
        <v/>
      </c>
      <c r="AJ19" s="83"/>
    </row>
    <row r="20" spans="1:41">
      <c r="B20" s="81"/>
      <c r="C20" s="110" t="s">
        <v>35</v>
      </c>
      <c r="D20" s="160" t="str">
        <f t="shared" si="1"/>
        <v/>
      </c>
      <c r="E20" s="99" t="str">
        <f t="shared" si="2"/>
        <v/>
      </c>
      <c r="F20" s="99" t="str">
        <f t="shared" si="3"/>
        <v/>
      </c>
      <c r="G20" s="99" t="str">
        <f t="shared" si="4"/>
        <v/>
      </c>
      <c r="H20" s="99" t="str">
        <f t="shared" si="5"/>
        <v/>
      </c>
      <c r="I20" s="99" t="str">
        <f t="shared" si="6"/>
        <v/>
      </c>
      <c r="J20" s="99" t="str">
        <f t="shared" si="7"/>
        <v/>
      </c>
      <c r="K20" s="99" t="str">
        <f t="shared" si="8"/>
        <v/>
      </c>
      <c r="L20" s="99" t="str">
        <f t="shared" si="9"/>
        <v/>
      </c>
      <c r="M20" s="99" t="str">
        <f t="shared" si="10"/>
        <v/>
      </c>
      <c r="N20" s="99" t="str">
        <f t="shared" si="11"/>
        <v/>
      </c>
      <c r="O20" s="99" t="str">
        <f t="shared" si="12"/>
        <v/>
      </c>
      <c r="P20" s="99" t="str">
        <f t="shared" si="13"/>
        <v/>
      </c>
      <c r="Q20" s="99" t="str">
        <f t="shared" si="14"/>
        <v/>
      </c>
      <c r="R20" s="99" t="str">
        <f t="shared" si="15"/>
        <v/>
      </c>
      <c r="S20" s="99" t="str">
        <f t="shared" si="16"/>
        <v/>
      </c>
      <c r="T20" s="99" t="str">
        <f t="shared" si="17"/>
        <v/>
      </c>
      <c r="U20" s="99" t="str">
        <f t="shared" si="18"/>
        <v/>
      </c>
      <c r="V20" s="99" t="str">
        <f t="shared" si="19"/>
        <v/>
      </c>
      <c r="W20" s="99" t="str">
        <f t="shared" si="20"/>
        <v/>
      </c>
      <c r="X20" s="99" t="str">
        <f t="shared" si="21"/>
        <v/>
      </c>
      <c r="Y20" s="99" t="str">
        <f t="shared" si="22"/>
        <v/>
      </c>
      <c r="Z20" s="99" t="str">
        <f t="shared" si="23"/>
        <v/>
      </c>
      <c r="AA20" s="99" t="str">
        <f t="shared" si="24"/>
        <v/>
      </c>
      <c r="AB20" s="99" t="str">
        <f t="shared" si="25"/>
        <v/>
      </c>
      <c r="AC20" s="99" t="str">
        <f t="shared" si="26"/>
        <v/>
      </c>
      <c r="AD20" s="99" t="str">
        <f t="shared" si="27"/>
        <v/>
      </c>
      <c r="AE20" s="99" t="str">
        <f t="shared" si="28"/>
        <v/>
      </c>
      <c r="AF20" s="99" t="str">
        <f t="shared" si="29"/>
        <v/>
      </c>
      <c r="AG20" s="99" t="str">
        <f t="shared" si="30"/>
        <v/>
      </c>
      <c r="AH20" s="160">
        <f t="shared" si="0"/>
        <v>0</v>
      </c>
      <c r="AI20" s="181" t="str">
        <f>IF(COUNTBLANK(D20:AG20)=30,"",IF((Beregningsgrunnlag!I79/AH20&gt;=0.25),3,IF(OR((Beregningsgrunnlag!I79/AH20&gt;=0.1),((Beregningsgrunnlag!I79+Beregningsgrunnlag!H79)/AH20&gt;=0.4)),2,IF(OR((Beregningsgrunnlag!I79&gt;0),(Beregningsgrunnlag!I79+Beregningsgrunnlag!H79)/AH20&gt;0,((Beregningsgrunnlag!F79/AH20&lt;0.6))),1,0))))</f>
        <v/>
      </c>
      <c r="AJ20" s="83"/>
    </row>
    <row r="21" spans="1:41">
      <c r="B21" s="81"/>
      <c r="C21" s="110" t="s">
        <v>36</v>
      </c>
      <c r="D21" s="160" t="str">
        <f t="shared" si="1"/>
        <v/>
      </c>
      <c r="E21" s="99" t="str">
        <f t="shared" si="2"/>
        <v/>
      </c>
      <c r="F21" s="99" t="str">
        <f t="shared" si="3"/>
        <v/>
      </c>
      <c r="G21" s="99" t="str">
        <f t="shared" si="4"/>
        <v/>
      </c>
      <c r="H21" s="99" t="str">
        <f t="shared" si="5"/>
        <v/>
      </c>
      <c r="I21" s="99" t="str">
        <f t="shared" si="6"/>
        <v/>
      </c>
      <c r="J21" s="99" t="str">
        <f t="shared" si="7"/>
        <v/>
      </c>
      <c r="K21" s="99" t="str">
        <f t="shared" si="8"/>
        <v/>
      </c>
      <c r="L21" s="99" t="str">
        <f t="shared" si="9"/>
        <v/>
      </c>
      <c r="M21" s="99" t="str">
        <f t="shared" si="10"/>
        <v/>
      </c>
      <c r="N21" s="99" t="str">
        <f t="shared" si="11"/>
        <v/>
      </c>
      <c r="O21" s="99" t="str">
        <f t="shared" si="12"/>
        <v/>
      </c>
      <c r="P21" s="99" t="str">
        <f t="shared" si="13"/>
        <v/>
      </c>
      <c r="Q21" s="99" t="str">
        <f t="shared" si="14"/>
        <v/>
      </c>
      <c r="R21" s="99" t="str">
        <f t="shared" si="15"/>
        <v/>
      </c>
      <c r="S21" s="99" t="str">
        <f t="shared" si="16"/>
        <v/>
      </c>
      <c r="T21" s="99" t="str">
        <f t="shared" si="17"/>
        <v/>
      </c>
      <c r="U21" s="99" t="str">
        <f t="shared" si="18"/>
        <v/>
      </c>
      <c r="V21" s="99" t="str">
        <f t="shared" si="19"/>
        <v/>
      </c>
      <c r="W21" s="99" t="str">
        <f t="shared" si="20"/>
        <v/>
      </c>
      <c r="X21" s="99" t="str">
        <f t="shared" si="21"/>
        <v/>
      </c>
      <c r="Y21" s="99" t="str">
        <f t="shared" si="22"/>
        <v/>
      </c>
      <c r="Z21" s="99" t="str">
        <f t="shared" si="23"/>
        <v/>
      </c>
      <c r="AA21" s="99" t="str">
        <f t="shared" si="24"/>
        <v/>
      </c>
      <c r="AB21" s="99" t="str">
        <f t="shared" si="25"/>
        <v/>
      </c>
      <c r="AC21" s="99" t="str">
        <f t="shared" si="26"/>
        <v/>
      </c>
      <c r="AD21" s="99" t="str">
        <f t="shared" si="27"/>
        <v/>
      </c>
      <c r="AE21" s="99" t="str">
        <f t="shared" si="28"/>
        <v/>
      </c>
      <c r="AF21" s="99" t="str">
        <f t="shared" si="29"/>
        <v/>
      </c>
      <c r="AG21" s="99" t="str">
        <f t="shared" si="30"/>
        <v/>
      </c>
      <c r="AH21" s="160">
        <f t="shared" si="0"/>
        <v>0</v>
      </c>
      <c r="AI21" s="181" t="str">
        <f>IF(COUNTBLANK(D21:AG21)=30,"",IF((Beregningsgrunnlag!M79/AH21&gt;=0.25),3,IF(OR((Beregningsgrunnlag!M79/AH21&gt;=0.1),((Beregningsgrunnlag!M79+Beregningsgrunnlag!L79)/AH21&gt;=0.4)),2,IF(OR((Beregningsgrunnlag!M79&gt;0),(Beregningsgrunnlag!M79+Beregningsgrunnlag!L79)/AH21&gt;0,((Beregningsgrunnlag!J79/AH21&lt;0.6))),1,0))))</f>
        <v/>
      </c>
      <c r="AJ21" s="83"/>
    </row>
    <row r="22" spans="1:41">
      <c r="B22" s="81"/>
      <c r="C22" s="110" t="s">
        <v>37</v>
      </c>
      <c r="D22" s="160" t="str">
        <f t="shared" si="1"/>
        <v/>
      </c>
      <c r="E22" s="99" t="str">
        <f t="shared" si="2"/>
        <v/>
      </c>
      <c r="F22" s="99" t="str">
        <f t="shared" si="3"/>
        <v/>
      </c>
      <c r="G22" s="99" t="str">
        <f t="shared" si="4"/>
        <v/>
      </c>
      <c r="H22" s="99" t="str">
        <f t="shared" si="5"/>
        <v/>
      </c>
      <c r="I22" s="99" t="str">
        <f t="shared" si="6"/>
        <v/>
      </c>
      <c r="J22" s="99" t="str">
        <f t="shared" si="7"/>
        <v/>
      </c>
      <c r="K22" s="99" t="str">
        <f t="shared" si="8"/>
        <v/>
      </c>
      <c r="L22" s="99" t="str">
        <f t="shared" si="9"/>
        <v/>
      </c>
      <c r="M22" s="99" t="str">
        <f t="shared" si="10"/>
        <v/>
      </c>
      <c r="N22" s="99" t="str">
        <f t="shared" si="11"/>
        <v/>
      </c>
      <c r="O22" s="99" t="str">
        <f t="shared" si="12"/>
        <v/>
      </c>
      <c r="P22" s="99" t="str">
        <f t="shared" si="13"/>
        <v/>
      </c>
      <c r="Q22" s="99" t="str">
        <f t="shared" si="14"/>
        <v/>
      </c>
      <c r="R22" s="99" t="str">
        <f t="shared" si="15"/>
        <v/>
      </c>
      <c r="S22" s="99" t="str">
        <f t="shared" si="16"/>
        <v/>
      </c>
      <c r="T22" s="99" t="str">
        <f t="shared" si="17"/>
        <v/>
      </c>
      <c r="U22" s="99" t="str">
        <f t="shared" si="18"/>
        <v/>
      </c>
      <c r="V22" s="99" t="str">
        <f t="shared" si="19"/>
        <v/>
      </c>
      <c r="W22" s="99" t="str">
        <f t="shared" si="20"/>
        <v/>
      </c>
      <c r="X22" s="99" t="str">
        <f t="shared" si="21"/>
        <v/>
      </c>
      <c r="Y22" s="99" t="str">
        <f t="shared" si="22"/>
        <v/>
      </c>
      <c r="Z22" s="99" t="str">
        <f t="shared" si="23"/>
        <v/>
      </c>
      <c r="AA22" s="99" t="str">
        <f t="shared" si="24"/>
        <v/>
      </c>
      <c r="AB22" s="99" t="str">
        <f t="shared" si="25"/>
        <v/>
      </c>
      <c r="AC22" s="99" t="str">
        <f t="shared" si="26"/>
        <v/>
      </c>
      <c r="AD22" s="99" t="str">
        <f t="shared" si="27"/>
        <v/>
      </c>
      <c r="AE22" s="99" t="str">
        <f t="shared" si="28"/>
        <v/>
      </c>
      <c r="AF22" s="99" t="str">
        <f t="shared" si="29"/>
        <v/>
      </c>
      <c r="AG22" s="99" t="str">
        <f t="shared" si="30"/>
        <v/>
      </c>
      <c r="AH22" s="160">
        <f t="shared" si="0"/>
        <v>0</v>
      </c>
      <c r="AI22" s="181" t="str">
        <f>IF(COUNTBLANK(D22:AG22)=30,"",IF((Beregningsgrunnlag!I100/AH22&gt;=0.25),3,IF(OR((Beregningsgrunnlag!I100/AH22&gt;=0.1),((Beregningsgrunnlag!I100+Beregningsgrunnlag!H100)/AH22&gt;=0.4)),2,IF(OR((Beregningsgrunnlag!I100&gt;0),(Beregningsgrunnlag!I100+Beregningsgrunnlag!H100)/AH22&gt;0,((Beregningsgrunnlag!F100/AH22&lt;0.6))),1,0))))</f>
        <v/>
      </c>
      <c r="AJ22" s="83"/>
    </row>
    <row r="23" spans="1:41">
      <c r="B23" s="81"/>
      <c r="C23" s="110" t="s">
        <v>38</v>
      </c>
      <c r="D23" s="160" t="str">
        <f t="shared" si="1"/>
        <v/>
      </c>
      <c r="E23" s="99" t="str">
        <f t="shared" si="2"/>
        <v/>
      </c>
      <c r="F23" s="99" t="str">
        <f t="shared" si="3"/>
        <v/>
      </c>
      <c r="G23" s="99" t="str">
        <f t="shared" si="4"/>
        <v/>
      </c>
      <c r="H23" s="99" t="str">
        <f t="shared" si="5"/>
        <v/>
      </c>
      <c r="I23" s="99" t="str">
        <f t="shared" si="6"/>
        <v/>
      </c>
      <c r="J23" s="99" t="str">
        <f t="shared" si="7"/>
        <v/>
      </c>
      <c r="K23" s="99" t="str">
        <f t="shared" si="8"/>
        <v/>
      </c>
      <c r="L23" s="99" t="str">
        <f t="shared" si="9"/>
        <v/>
      </c>
      <c r="M23" s="99" t="str">
        <f t="shared" si="10"/>
        <v/>
      </c>
      <c r="N23" s="99" t="str">
        <f t="shared" si="11"/>
        <v/>
      </c>
      <c r="O23" s="99" t="str">
        <f t="shared" si="12"/>
        <v/>
      </c>
      <c r="P23" s="99" t="str">
        <f t="shared" si="13"/>
        <v/>
      </c>
      <c r="Q23" s="99" t="str">
        <f t="shared" si="14"/>
        <v/>
      </c>
      <c r="R23" s="99" t="str">
        <f t="shared" si="15"/>
        <v/>
      </c>
      <c r="S23" s="99" t="str">
        <f t="shared" si="16"/>
        <v/>
      </c>
      <c r="T23" s="99" t="str">
        <f t="shared" si="17"/>
        <v/>
      </c>
      <c r="U23" s="99" t="str">
        <f t="shared" si="18"/>
        <v/>
      </c>
      <c r="V23" s="99" t="str">
        <f t="shared" si="19"/>
        <v/>
      </c>
      <c r="W23" s="99" t="str">
        <f t="shared" si="20"/>
        <v/>
      </c>
      <c r="X23" s="99" t="str">
        <f t="shared" si="21"/>
        <v/>
      </c>
      <c r="Y23" s="99" t="str">
        <f t="shared" si="22"/>
        <v/>
      </c>
      <c r="Z23" s="99" t="str">
        <f t="shared" si="23"/>
        <v/>
      </c>
      <c r="AA23" s="99" t="str">
        <f t="shared" si="24"/>
        <v/>
      </c>
      <c r="AB23" s="99" t="str">
        <f t="shared" si="25"/>
        <v/>
      </c>
      <c r="AC23" s="99" t="str">
        <f t="shared" si="26"/>
        <v/>
      </c>
      <c r="AD23" s="99" t="str">
        <f t="shared" si="27"/>
        <v/>
      </c>
      <c r="AE23" s="99" t="str">
        <f t="shared" si="28"/>
        <v/>
      </c>
      <c r="AF23" s="99" t="str">
        <f t="shared" si="29"/>
        <v/>
      </c>
      <c r="AG23" s="99" t="str">
        <f t="shared" si="30"/>
        <v/>
      </c>
      <c r="AH23" s="160">
        <f t="shared" si="0"/>
        <v>0</v>
      </c>
      <c r="AI23" s="181" t="str">
        <f>IF(COUNTBLANK(D23:AG23)=30,"",IF((Beregningsgrunnlag!M120/AH23&gt;=0.25),3,IF(OR((Beregningsgrunnlag!M120/AH23&gt;=0.1),((Beregningsgrunnlag!M120+Beregningsgrunnlag!L120)/AH23&gt;=0.4)),2,IF(OR((Beregningsgrunnlag!M120&gt;0),(Beregningsgrunnlag!M120+Beregningsgrunnlag!L120)/AH23&gt;0,((Beregningsgrunnlag!J120/AH23&lt;0.6))),1,0))))</f>
        <v/>
      </c>
      <c r="AJ23" s="83"/>
    </row>
    <row r="24" spans="1:41">
      <c r="B24" s="81"/>
      <c r="C24" s="110" t="s">
        <v>39</v>
      </c>
      <c r="D24" s="160" t="str">
        <f t="shared" si="1"/>
        <v/>
      </c>
      <c r="E24" s="99" t="str">
        <f t="shared" si="2"/>
        <v/>
      </c>
      <c r="F24" s="99" t="str">
        <f t="shared" si="3"/>
        <v/>
      </c>
      <c r="G24" s="99" t="str">
        <f t="shared" si="4"/>
        <v/>
      </c>
      <c r="H24" s="99" t="str">
        <f t="shared" si="5"/>
        <v/>
      </c>
      <c r="I24" s="99" t="str">
        <f t="shared" si="6"/>
        <v/>
      </c>
      <c r="J24" s="99" t="str">
        <f t="shared" si="7"/>
        <v/>
      </c>
      <c r="K24" s="99" t="str">
        <f t="shared" si="8"/>
        <v/>
      </c>
      <c r="L24" s="99" t="str">
        <f t="shared" si="9"/>
        <v/>
      </c>
      <c r="M24" s="99" t="str">
        <f t="shared" si="10"/>
        <v/>
      </c>
      <c r="N24" s="99" t="str">
        <f t="shared" si="11"/>
        <v/>
      </c>
      <c r="O24" s="99" t="str">
        <f t="shared" si="12"/>
        <v/>
      </c>
      <c r="P24" s="99" t="str">
        <f t="shared" si="13"/>
        <v/>
      </c>
      <c r="Q24" s="99" t="str">
        <f t="shared" si="14"/>
        <v/>
      </c>
      <c r="R24" s="99" t="str">
        <f t="shared" si="15"/>
        <v/>
      </c>
      <c r="S24" s="99" t="str">
        <f t="shared" si="16"/>
        <v/>
      </c>
      <c r="T24" s="99" t="str">
        <f t="shared" si="17"/>
        <v/>
      </c>
      <c r="U24" s="99" t="str">
        <f t="shared" si="18"/>
        <v/>
      </c>
      <c r="V24" s="99" t="str">
        <f t="shared" si="19"/>
        <v/>
      </c>
      <c r="W24" s="99" t="str">
        <f t="shared" si="20"/>
        <v/>
      </c>
      <c r="X24" s="99" t="str">
        <f t="shared" si="21"/>
        <v/>
      </c>
      <c r="Y24" s="99" t="str">
        <f t="shared" si="22"/>
        <v/>
      </c>
      <c r="Z24" s="99" t="str">
        <f t="shared" si="23"/>
        <v/>
      </c>
      <c r="AA24" s="99" t="str">
        <f t="shared" si="24"/>
        <v/>
      </c>
      <c r="AB24" s="99" t="str">
        <f t="shared" si="25"/>
        <v/>
      </c>
      <c r="AC24" s="99" t="str">
        <f t="shared" si="26"/>
        <v/>
      </c>
      <c r="AD24" s="99" t="str">
        <f t="shared" si="27"/>
        <v/>
      </c>
      <c r="AE24" s="99" t="str">
        <f t="shared" si="28"/>
        <v/>
      </c>
      <c r="AF24" s="99" t="str">
        <f t="shared" si="29"/>
        <v/>
      </c>
      <c r="AG24" s="99" t="str">
        <f t="shared" si="30"/>
        <v/>
      </c>
      <c r="AH24" s="160">
        <f t="shared" si="0"/>
        <v>0</v>
      </c>
      <c r="AI24" s="181" t="str">
        <f>IF(COUNTBLANK(D24:AG24)=30,"",IF((Beregningsgrunnlag!I120/AH24&gt;=0.25),3,IF(OR((Beregningsgrunnlag!I120/AH24&gt;=0.1),((Beregningsgrunnlag!I120+Beregningsgrunnlag!H120)/AH24&gt;=0.4)),2,IF(OR((Beregningsgrunnlag!I120&gt;0),(Beregningsgrunnlag!I120+Beregningsgrunnlag!H120)/AH24&gt;0,((Beregningsgrunnlag!F120/AH24&lt;0.6))),1,0))))</f>
        <v/>
      </c>
      <c r="AJ24" s="83"/>
    </row>
    <row r="25" spans="1:41">
      <c r="B25" s="81"/>
      <c r="C25" s="110" t="s">
        <v>40</v>
      </c>
      <c r="D25" s="160" t="str">
        <f t="shared" si="1"/>
        <v/>
      </c>
      <c r="E25" s="99" t="str">
        <f t="shared" si="2"/>
        <v/>
      </c>
      <c r="F25" s="99" t="str">
        <f t="shared" si="3"/>
        <v/>
      </c>
      <c r="G25" s="99" t="str">
        <f t="shared" si="4"/>
        <v/>
      </c>
      <c r="H25" s="99" t="str">
        <f t="shared" si="5"/>
        <v/>
      </c>
      <c r="I25" s="99" t="str">
        <f t="shared" si="6"/>
        <v/>
      </c>
      <c r="J25" s="99" t="str">
        <f t="shared" si="7"/>
        <v/>
      </c>
      <c r="K25" s="99" t="str">
        <f t="shared" si="8"/>
        <v/>
      </c>
      <c r="L25" s="99" t="str">
        <f t="shared" si="9"/>
        <v/>
      </c>
      <c r="M25" s="99" t="str">
        <f t="shared" si="10"/>
        <v/>
      </c>
      <c r="N25" s="99" t="str">
        <f t="shared" si="11"/>
        <v/>
      </c>
      <c r="O25" s="99" t="str">
        <f t="shared" si="12"/>
        <v/>
      </c>
      <c r="P25" s="99" t="str">
        <f t="shared" si="13"/>
        <v/>
      </c>
      <c r="Q25" s="99" t="str">
        <f t="shared" si="14"/>
        <v/>
      </c>
      <c r="R25" s="99" t="str">
        <f t="shared" si="15"/>
        <v/>
      </c>
      <c r="S25" s="99" t="str">
        <f t="shared" si="16"/>
        <v/>
      </c>
      <c r="T25" s="99" t="str">
        <f t="shared" si="17"/>
        <v/>
      </c>
      <c r="U25" s="99" t="str">
        <f t="shared" si="18"/>
        <v/>
      </c>
      <c r="V25" s="99" t="str">
        <f t="shared" si="19"/>
        <v/>
      </c>
      <c r="W25" s="99" t="str">
        <f t="shared" si="20"/>
        <v/>
      </c>
      <c r="X25" s="99" t="str">
        <f t="shared" si="21"/>
        <v/>
      </c>
      <c r="Y25" s="99" t="str">
        <f t="shared" si="22"/>
        <v/>
      </c>
      <c r="Z25" s="99" t="str">
        <f t="shared" si="23"/>
        <v/>
      </c>
      <c r="AA25" s="99" t="str">
        <f t="shared" si="24"/>
        <v/>
      </c>
      <c r="AB25" s="99" t="str">
        <f t="shared" si="25"/>
        <v/>
      </c>
      <c r="AC25" s="99" t="str">
        <f t="shared" si="26"/>
        <v/>
      </c>
      <c r="AD25" s="99" t="str">
        <f t="shared" si="27"/>
        <v/>
      </c>
      <c r="AE25" s="99" t="str">
        <f t="shared" si="28"/>
        <v/>
      </c>
      <c r="AF25" s="99" t="str">
        <f t="shared" si="29"/>
        <v/>
      </c>
      <c r="AG25" s="99" t="str">
        <f t="shared" si="30"/>
        <v/>
      </c>
      <c r="AH25" s="160">
        <f t="shared" si="0"/>
        <v>0</v>
      </c>
      <c r="AI25" s="181" t="str">
        <f>IF(COUNTBLANK(D25:AG25)=30,"",IF((Beregningsgrunnlag!M140/AH25&gt;=0.25),3,IF(OR((Beregningsgrunnlag!M140/AH25&gt;=0.1),((Beregningsgrunnlag!M140+Beregningsgrunnlag!L140)/AH25&gt;=0.4)),2,IF(OR((Beregningsgrunnlag!M140&gt;0),(Beregningsgrunnlag!M140+Beregningsgrunnlag!L140)/AH25&gt;0,((Beregningsgrunnlag!J140/AH25&lt;0.6))),1,0))))</f>
        <v/>
      </c>
      <c r="AJ25" s="83"/>
    </row>
    <row r="26" spans="1:41" ht="16.5" thickBot="1">
      <c r="B26" s="81"/>
      <c r="C26" s="105" t="s">
        <v>41</v>
      </c>
      <c r="D26" s="161" t="str">
        <f t="shared" si="1"/>
        <v/>
      </c>
      <c r="E26" s="123" t="str">
        <f t="shared" si="2"/>
        <v/>
      </c>
      <c r="F26" s="123" t="str">
        <f t="shared" si="3"/>
        <v/>
      </c>
      <c r="G26" s="123" t="str">
        <f t="shared" si="4"/>
        <v/>
      </c>
      <c r="H26" s="123" t="str">
        <f t="shared" si="5"/>
        <v/>
      </c>
      <c r="I26" s="123" t="str">
        <f t="shared" si="6"/>
        <v/>
      </c>
      <c r="J26" s="123" t="str">
        <f t="shared" si="7"/>
        <v/>
      </c>
      <c r="K26" s="123" t="str">
        <f t="shared" si="8"/>
        <v/>
      </c>
      <c r="L26" s="123" t="str">
        <f t="shared" si="9"/>
        <v/>
      </c>
      <c r="M26" s="123" t="str">
        <f t="shared" si="10"/>
        <v/>
      </c>
      <c r="N26" s="123" t="str">
        <f t="shared" si="11"/>
        <v/>
      </c>
      <c r="O26" s="123" t="str">
        <f t="shared" si="12"/>
        <v/>
      </c>
      <c r="P26" s="123" t="str">
        <f t="shared" si="13"/>
        <v/>
      </c>
      <c r="Q26" s="123" t="str">
        <f t="shared" si="14"/>
        <v/>
      </c>
      <c r="R26" s="123" t="str">
        <f t="shared" si="15"/>
        <v/>
      </c>
      <c r="S26" s="123" t="str">
        <f t="shared" si="16"/>
        <v/>
      </c>
      <c r="T26" s="123" t="str">
        <f t="shared" si="17"/>
        <v/>
      </c>
      <c r="U26" s="123" t="str">
        <f t="shared" si="18"/>
        <v/>
      </c>
      <c r="V26" s="123" t="str">
        <f t="shared" si="19"/>
        <v/>
      </c>
      <c r="W26" s="123" t="str">
        <f t="shared" si="20"/>
        <v/>
      </c>
      <c r="X26" s="123" t="str">
        <f t="shared" si="21"/>
        <v/>
      </c>
      <c r="Y26" s="123" t="str">
        <f t="shared" si="22"/>
        <v/>
      </c>
      <c r="Z26" s="123" t="str">
        <f t="shared" si="23"/>
        <v/>
      </c>
      <c r="AA26" s="123" t="str">
        <f t="shared" si="24"/>
        <v/>
      </c>
      <c r="AB26" s="123" t="str">
        <f t="shared" si="25"/>
        <v/>
      </c>
      <c r="AC26" s="123" t="str">
        <f t="shared" si="26"/>
        <v/>
      </c>
      <c r="AD26" s="123" t="str">
        <f t="shared" si="27"/>
        <v/>
      </c>
      <c r="AE26" s="123" t="str">
        <f t="shared" si="28"/>
        <v/>
      </c>
      <c r="AF26" s="123" t="str">
        <f t="shared" si="29"/>
        <v/>
      </c>
      <c r="AG26" s="123" t="str">
        <f t="shared" si="30"/>
        <v/>
      </c>
      <c r="AH26" s="161">
        <f t="shared" si="0"/>
        <v>0</v>
      </c>
      <c r="AI26" s="203" t="str">
        <f>IF(COUNTBLANK(D26:AG26)=30,"",IF((Beregningsgrunnlag!I140/AH26&gt;=0.25),3,IF(OR((Beregningsgrunnlag!I140/AH26&gt;=0.1),((Beregningsgrunnlag!I140+Beregningsgrunnlag!H140)/AH26&gt;=0.4)),2,IF(OR((Beregningsgrunnlag!I140&gt;0),(Beregningsgrunnlag!I140+Beregningsgrunnlag!H140)/AH26&gt;0,((Beregningsgrunnlag!F140/AH26&lt;0.6))),1,0))))</f>
        <v/>
      </c>
      <c r="AJ26" s="83"/>
    </row>
    <row r="27" spans="1:41">
      <c r="B27" s="81"/>
      <c r="C27" s="223" t="s">
        <v>42</v>
      </c>
      <c r="D27" s="206" t="str">
        <f>+IF(COUNTBLANK(D20:D26)&gt;4,"",((IF(COUNTBLANK(D16)=0,D16^2,0)+(D18)^2+0.5*(D19)^2+D20^2+D21^2+2*D22^2+D23^2+D24^2+D25^2+D26^2)/(9*(10-COUNTBLANK(D16)-COUNTBLANK(D18)-COUNTBLANK(D20:D26)-COUNTBLANK(D22)+0.5*(1-COUNTBLANK(D19))))*100))</f>
        <v/>
      </c>
      <c r="E27" s="206" t="str">
        <f t="shared" ref="E27:AG27" si="31">+IF(COUNTBLANK(E20:E26)&gt;4,"",((IF(COUNTBLANK(E16)=0,E16^2,0)+(E18)^2+0.5*(E19)^2+E20^2+E21^2+2*E22^2+E23^2+E24^2+E25^2+E26^2)/(9*(10-COUNTBLANK(E16)-COUNTBLANK(E18)-COUNTBLANK(E20:E26)-COUNTBLANK(E22)+0.5*(1-COUNTBLANK(E19))))*100))</f>
        <v/>
      </c>
      <c r="F27" s="206" t="str">
        <f t="shared" si="31"/>
        <v/>
      </c>
      <c r="G27" s="206" t="str">
        <f t="shared" si="31"/>
        <v/>
      </c>
      <c r="H27" s="206" t="str">
        <f t="shared" si="31"/>
        <v/>
      </c>
      <c r="I27" s="206" t="str">
        <f t="shared" si="31"/>
        <v/>
      </c>
      <c r="J27" s="206" t="str">
        <f t="shared" si="31"/>
        <v/>
      </c>
      <c r="K27" s="206" t="str">
        <f t="shared" si="31"/>
        <v/>
      </c>
      <c r="L27" s="206" t="str">
        <f t="shared" si="31"/>
        <v/>
      </c>
      <c r="M27" s="206" t="str">
        <f t="shared" si="31"/>
        <v/>
      </c>
      <c r="N27" s="206" t="str">
        <f t="shared" si="31"/>
        <v/>
      </c>
      <c r="O27" s="206" t="str">
        <f t="shared" si="31"/>
        <v/>
      </c>
      <c r="P27" s="206" t="str">
        <f t="shared" si="31"/>
        <v/>
      </c>
      <c r="Q27" s="206" t="str">
        <f t="shared" si="31"/>
        <v/>
      </c>
      <c r="R27" s="206" t="str">
        <f t="shared" si="31"/>
        <v/>
      </c>
      <c r="S27" s="206" t="str">
        <f t="shared" si="31"/>
        <v/>
      </c>
      <c r="T27" s="206" t="str">
        <f t="shared" si="31"/>
        <v/>
      </c>
      <c r="U27" s="206" t="str">
        <f t="shared" si="31"/>
        <v/>
      </c>
      <c r="V27" s="206" t="str">
        <f t="shared" si="31"/>
        <v/>
      </c>
      <c r="W27" s="206" t="str">
        <f t="shared" si="31"/>
        <v/>
      </c>
      <c r="X27" s="206" t="str">
        <f t="shared" si="31"/>
        <v/>
      </c>
      <c r="Y27" s="206" t="str">
        <f t="shared" si="31"/>
        <v/>
      </c>
      <c r="Z27" s="206" t="str">
        <f t="shared" si="31"/>
        <v/>
      </c>
      <c r="AA27" s="206" t="str">
        <f t="shared" si="31"/>
        <v/>
      </c>
      <c r="AB27" s="206" t="str">
        <f t="shared" si="31"/>
        <v/>
      </c>
      <c r="AC27" s="206" t="str">
        <f t="shared" si="31"/>
        <v/>
      </c>
      <c r="AD27" s="206" t="str">
        <f t="shared" si="31"/>
        <v/>
      </c>
      <c r="AE27" s="206" t="str">
        <f t="shared" si="31"/>
        <v/>
      </c>
      <c r="AF27" s="206" t="str">
        <f t="shared" si="31"/>
        <v/>
      </c>
      <c r="AG27" s="214" t="str">
        <f t="shared" si="31"/>
        <v/>
      </c>
      <c r="AH27" s="210"/>
      <c r="AI27" s="208"/>
      <c r="AJ27" s="83"/>
    </row>
    <row r="28" spans="1:41" ht="16.5" thickBot="1">
      <c r="B28" s="81"/>
      <c r="C28" s="224" t="s">
        <v>43</v>
      </c>
      <c r="D28" s="168" t="str">
        <f>+IF(D27="","",IF(D27&gt;=30,3,IF(D27&gt;=10,2,IF(MAX(D18:D26)=3,2,IF(D27&lt;&gt;0,1,0)))))</f>
        <v/>
      </c>
      <c r="E28" s="168" t="str">
        <f t="shared" ref="E28" si="32">+IF(E27="","",IF(E27&gt;=30,3,IF(E27&gt;=10,2,IF(MAX(E18:E26)=3,2,IF(E27&lt;&gt;0,1,0)))))</f>
        <v/>
      </c>
      <c r="F28" s="168" t="str">
        <f>+IF(F27="","",IF(F27&gt;=30,3,IF(F27&gt;=10,2,IF(MAX(F18:F26)=3,2,IF(F27&lt;&gt;0,1,0)))))</f>
        <v/>
      </c>
      <c r="G28" s="168" t="str">
        <f>+IF(G27="","",IF(G27&gt;=30,3,IF(G27&gt;=10,2,IF(MAX(G18:G26)=3,2,IF(G27&lt;&gt;0,1,0)))))</f>
        <v/>
      </c>
      <c r="H28" s="168" t="str">
        <f t="shared" ref="H28:AF28" si="33">+IF(H27="","",IF(H27&gt;=30,3,IF(H27&gt;=10,2,IF(MAX(H18:H26)=3,2,IF(H27&lt;&gt;0,1,0)))))</f>
        <v/>
      </c>
      <c r="I28" s="168" t="str">
        <f t="shared" si="33"/>
        <v/>
      </c>
      <c r="J28" s="168" t="str">
        <f t="shared" si="33"/>
        <v/>
      </c>
      <c r="K28" s="168" t="str">
        <f t="shared" si="33"/>
        <v/>
      </c>
      <c r="L28" s="168" t="str">
        <f t="shared" si="33"/>
        <v/>
      </c>
      <c r="M28" s="168" t="str">
        <f t="shared" si="33"/>
        <v/>
      </c>
      <c r="N28" s="168" t="str">
        <f t="shared" si="33"/>
        <v/>
      </c>
      <c r="O28" s="168" t="str">
        <f t="shared" si="33"/>
        <v/>
      </c>
      <c r="P28" s="168" t="str">
        <f t="shared" si="33"/>
        <v/>
      </c>
      <c r="Q28" s="168" t="str">
        <f t="shared" si="33"/>
        <v/>
      </c>
      <c r="R28" s="168" t="str">
        <f t="shared" si="33"/>
        <v/>
      </c>
      <c r="S28" s="168" t="str">
        <f t="shared" si="33"/>
        <v/>
      </c>
      <c r="T28" s="168" t="str">
        <f t="shared" si="33"/>
        <v/>
      </c>
      <c r="U28" s="168" t="str">
        <f t="shared" si="33"/>
        <v/>
      </c>
      <c r="V28" s="168" t="str">
        <f t="shared" si="33"/>
        <v/>
      </c>
      <c r="W28" s="168" t="str">
        <f t="shared" si="33"/>
        <v/>
      </c>
      <c r="X28" s="168" t="str">
        <f t="shared" si="33"/>
        <v/>
      </c>
      <c r="Y28" s="168" t="str">
        <f t="shared" si="33"/>
        <v/>
      </c>
      <c r="Z28" s="168" t="str">
        <f t="shared" si="33"/>
        <v/>
      </c>
      <c r="AA28" s="168" t="str">
        <f t="shared" si="33"/>
        <v/>
      </c>
      <c r="AB28" s="168" t="str">
        <f t="shared" si="33"/>
        <v/>
      </c>
      <c r="AC28" s="168" t="str">
        <f t="shared" si="33"/>
        <v/>
      </c>
      <c r="AD28" s="168" t="str">
        <f t="shared" si="33"/>
        <v/>
      </c>
      <c r="AE28" s="168" t="str">
        <f t="shared" si="33"/>
        <v/>
      </c>
      <c r="AF28" s="168" t="str">
        <f t="shared" si="33"/>
        <v/>
      </c>
      <c r="AG28" s="175" t="str">
        <f>+IF(AG27="","",IF(AG27&gt;=30,3,IF(AG27&gt;=10,2,IF(MAX(AG18:AG26)=3,2,IF(AG27&lt;&gt;0,1,0)))))</f>
        <v/>
      </c>
      <c r="AH28" s="152"/>
      <c r="AI28" s="113"/>
      <c r="AJ28" s="83"/>
    </row>
    <row r="29" spans="1:41" ht="16.5" thickBot="1">
      <c r="B29" s="81"/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3"/>
    </row>
    <row r="30" spans="1:41" ht="16.5" thickBot="1">
      <c r="B30" s="81"/>
      <c r="C30" s="352"/>
      <c r="D30" s="354" t="s">
        <v>44</v>
      </c>
      <c r="E30" s="355"/>
      <c r="F30" s="355"/>
      <c r="G30" s="355"/>
      <c r="H30" s="355"/>
      <c r="I30" s="355"/>
      <c r="J30" s="355"/>
      <c r="K30" s="355"/>
      <c r="L30" s="355"/>
      <c r="M30" s="355"/>
      <c r="N30" s="355"/>
      <c r="O30" s="355"/>
      <c r="P30" s="355"/>
      <c r="Q30" s="355"/>
      <c r="R30" s="355"/>
      <c r="S30" s="355"/>
      <c r="T30" s="355"/>
      <c r="U30" s="355"/>
      <c r="V30" s="355"/>
      <c r="W30" s="355"/>
      <c r="X30" s="355"/>
      <c r="Y30" s="355"/>
      <c r="Z30" s="355"/>
      <c r="AA30" s="355"/>
      <c r="AB30" s="355"/>
      <c r="AC30" s="355"/>
      <c r="AD30" s="355"/>
      <c r="AE30" s="355"/>
      <c r="AF30" s="355"/>
      <c r="AG30" s="355"/>
      <c r="AH30" s="355"/>
      <c r="AI30" s="356"/>
      <c r="AJ30" s="83"/>
    </row>
    <row r="31" spans="1:41" ht="18.75">
      <c r="B31" s="81"/>
      <c r="C31" s="353"/>
      <c r="D31" s="191">
        <v>1</v>
      </c>
      <c r="E31" s="183">
        <v>2</v>
      </c>
      <c r="F31" s="183">
        <v>3</v>
      </c>
      <c r="G31" s="183">
        <v>4</v>
      </c>
      <c r="H31" s="183">
        <v>5</v>
      </c>
      <c r="I31" s="183">
        <v>6</v>
      </c>
      <c r="J31" s="183">
        <v>7</v>
      </c>
      <c r="K31" s="183">
        <v>8</v>
      </c>
      <c r="L31" s="183">
        <v>9</v>
      </c>
      <c r="M31" s="183">
        <v>10</v>
      </c>
      <c r="N31" s="183">
        <v>11</v>
      </c>
      <c r="O31" s="183">
        <v>12</v>
      </c>
      <c r="P31" s="183">
        <v>13</v>
      </c>
      <c r="Q31" s="183">
        <v>14</v>
      </c>
      <c r="R31" s="183">
        <v>15</v>
      </c>
      <c r="S31" s="183">
        <v>16</v>
      </c>
      <c r="T31" s="183">
        <v>17</v>
      </c>
      <c r="U31" s="183">
        <v>18</v>
      </c>
      <c r="V31" s="183">
        <v>19</v>
      </c>
      <c r="W31" s="183">
        <v>20</v>
      </c>
      <c r="X31" s="183">
        <v>21</v>
      </c>
      <c r="Y31" s="183">
        <v>22</v>
      </c>
      <c r="Z31" s="183">
        <v>23</v>
      </c>
      <c r="AA31" s="183">
        <v>24</v>
      </c>
      <c r="AB31" s="183">
        <v>25</v>
      </c>
      <c r="AC31" s="183">
        <v>26</v>
      </c>
      <c r="AD31" s="183">
        <v>27</v>
      </c>
      <c r="AE31" s="183">
        <v>28</v>
      </c>
      <c r="AF31" s="183">
        <v>29</v>
      </c>
      <c r="AG31" s="183">
        <v>30</v>
      </c>
      <c r="AH31" s="112"/>
      <c r="AI31" s="131" t="s">
        <v>45</v>
      </c>
      <c r="AJ31" s="83"/>
    </row>
    <row r="32" spans="1:41" ht="19.5" thickBot="1">
      <c r="B32" s="81"/>
      <c r="C32" s="162" t="s">
        <v>46</v>
      </c>
      <c r="D32" s="158"/>
      <c r="E32" s="122"/>
      <c r="F32" s="122"/>
      <c r="G32" s="122"/>
      <c r="H32" s="122"/>
      <c r="I32" s="122"/>
      <c r="J32" s="122"/>
      <c r="K32" s="123"/>
      <c r="L32" s="123"/>
      <c r="M32" s="123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3"/>
      <c r="AA32" s="123"/>
      <c r="AB32" s="123"/>
      <c r="AC32" s="122"/>
      <c r="AD32" s="122"/>
      <c r="AE32" s="122"/>
      <c r="AF32" s="122"/>
      <c r="AG32" s="122"/>
      <c r="AH32" s="112"/>
      <c r="AI32" s="187"/>
      <c r="AJ32" s="83"/>
    </row>
    <row r="33" spans="1:41" ht="16.5" thickBot="1">
      <c r="A33" s="58"/>
      <c r="B33" s="81"/>
      <c r="C33" s="95" t="s">
        <v>32</v>
      </c>
      <c r="D33" s="228"/>
      <c r="E33" s="225"/>
      <c r="F33" s="225"/>
      <c r="G33" s="225"/>
      <c r="H33" s="225"/>
      <c r="I33" s="225"/>
      <c r="J33" s="225"/>
      <c r="K33" s="225"/>
      <c r="L33" s="225"/>
      <c r="M33" s="225"/>
      <c r="N33" s="225"/>
      <c r="O33" s="225"/>
      <c r="P33" s="225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25"/>
      <c r="AD33" s="225"/>
      <c r="AE33" s="225"/>
      <c r="AF33" s="225"/>
      <c r="AG33" s="229"/>
      <c r="AH33" s="97"/>
      <c r="AI33" s="174"/>
      <c r="AJ33" s="83"/>
      <c r="AK33" s="58"/>
      <c r="AL33" s="58"/>
      <c r="AM33" s="58"/>
      <c r="AN33" s="58"/>
      <c r="AO33" s="58"/>
    </row>
    <row r="34" spans="1:41" ht="18.75">
      <c r="B34" s="81"/>
      <c r="C34" s="221" t="s">
        <v>47</v>
      </c>
      <c r="D34" s="92" t="str">
        <f>+IF(ISBLANK($D$33),"",0)</f>
        <v/>
      </c>
      <c r="E34" s="92" t="str">
        <f>+IF(ISBLANK($E$33),"",0)</f>
        <v/>
      </c>
      <c r="F34" s="92" t="str">
        <f>+IF(ISBLANK($F$33),"",0)</f>
        <v/>
      </c>
      <c r="G34" s="92" t="str">
        <f>+IF(ISBLANK($G$33),"",0)</f>
        <v/>
      </c>
      <c r="H34" s="92" t="str">
        <f>+IF(ISBLANK($H$33),"",0)</f>
        <v/>
      </c>
      <c r="I34" s="92" t="str">
        <f>+IF(ISBLANK($I$33),"",0)</f>
        <v/>
      </c>
      <c r="J34" s="92" t="str">
        <f>+IF(ISBLANK($J$33),"",0)</f>
        <v/>
      </c>
      <c r="K34" s="92" t="str">
        <f>+IF(ISBLANK($K$33),"",0)</f>
        <v/>
      </c>
      <c r="L34" s="92" t="str">
        <f>+IF(ISBLANK($L$33),"",0)</f>
        <v/>
      </c>
      <c r="M34" s="92" t="str">
        <f>+IF(ISBLANK($M$33),"",0)</f>
        <v/>
      </c>
      <c r="N34" s="92" t="str">
        <f>+IF(ISBLANK($N$33),"",0)</f>
        <v/>
      </c>
      <c r="O34" s="92" t="str">
        <f>+IF(ISBLANK($O$33),"",0)</f>
        <v/>
      </c>
      <c r="P34" s="92" t="str">
        <f>+IF(ISBLANK($P$33),"",0)</f>
        <v/>
      </c>
      <c r="Q34" s="92" t="str">
        <f>+IF(ISBLANK($Q$33),"",0)</f>
        <v/>
      </c>
      <c r="R34" s="92" t="str">
        <f>+IF(ISBLANK($R$33),"",0)</f>
        <v/>
      </c>
      <c r="S34" s="92" t="str">
        <f>+IF(ISBLANK($S$33),"",0)</f>
        <v/>
      </c>
      <c r="T34" s="92" t="str">
        <f>+IF(ISBLANK($T$33),"",0)</f>
        <v/>
      </c>
      <c r="U34" s="92" t="str">
        <f>+IF(ISBLANK($U$33),"",0)</f>
        <v/>
      </c>
      <c r="V34" s="92" t="str">
        <f>+IF(ISBLANK($V$33),"",0)</f>
        <v/>
      </c>
      <c r="W34" s="92" t="str">
        <f>+IF(ISBLANK($W$33),"",0)</f>
        <v/>
      </c>
      <c r="X34" s="92" t="str">
        <f>+IF(ISBLANK($X$33),"",0)</f>
        <v/>
      </c>
      <c r="Y34" s="92" t="str">
        <f>+IF(ISBLANK($Y$33),"",0)</f>
        <v/>
      </c>
      <c r="Z34" s="92" t="str">
        <f>+IF(ISBLANK($Z$33),"",0)</f>
        <v/>
      </c>
      <c r="AA34" s="92" t="str">
        <f>+IF(ISBLANK($AA$33),"",0)</f>
        <v/>
      </c>
      <c r="AB34" s="92" t="str">
        <f>+IF(ISBLANK($AB$33),"",0)</f>
        <v/>
      </c>
      <c r="AC34" s="92" t="str">
        <f>+IF(ISBLANK($AC$33),"",0)</f>
        <v/>
      </c>
      <c r="AD34" s="92" t="str">
        <f>+IF(ISBLANK($AD$33),"",0)</f>
        <v/>
      </c>
      <c r="AE34" s="92" t="str">
        <f>+IF(ISBLANK($AE$33),"",0)</f>
        <v/>
      </c>
      <c r="AF34" s="92" t="str">
        <f>+IF(ISBLANK($AF$33),"",0)</f>
        <v/>
      </c>
      <c r="AG34" s="92" t="str">
        <f>+IF(ISBLANK($AG$33),"",0)</f>
        <v/>
      </c>
      <c r="AH34" s="112"/>
      <c r="AI34" s="187" t="str">
        <f>IF(COUNTBLANK(D34:AG34)=30,"",AVERAGE(D34:AG34))</f>
        <v/>
      </c>
      <c r="AJ34" s="83"/>
    </row>
    <row r="35" spans="1:41" ht="18.75">
      <c r="B35" s="81"/>
      <c r="C35" s="110" t="s">
        <v>48</v>
      </c>
      <c r="D35" s="92" t="str">
        <f t="shared" ref="D35:D42" si="34">+IF(ISBLANK($D$33),"",0)</f>
        <v/>
      </c>
      <c r="E35" s="92" t="str">
        <f t="shared" ref="E35:E42" si="35">+IF(ISBLANK($E$33),"",0)</f>
        <v/>
      </c>
      <c r="F35" s="92" t="str">
        <f t="shared" ref="F35:F42" si="36">+IF(ISBLANK($F$33),"",0)</f>
        <v/>
      </c>
      <c r="G35" s="92" t="str">
        <f t="shared" ref="G35:G42" si="37">+IF(ISBLANK($G$33),"",0)</f>
        <v/>
      </c>
      <c r="H35" s="92" t="str">
        <f t="shared" ref="H35:H42" si="38">+IF(ISBLANK($H$33),"",0)</f>
        <v/>
      </c>
      <c r="I35" s="92" t="str">
        <f t="shared" ref="I35:I42" si="39">+IF(ISBLANK($I$33),"",0)</f>
        <v/>
      </c>
      <c r="J35" s="92" t="str">
        <f t="shared" ref="J35:J42" si="40">+IF(ISBLANK($J$33),"",0)</f>
        <v/>
      </c>
      <c r="K35" s="92" t="str">
        <f t="shared" ref="K35:K42" si="41">+IF(ISBLANK($K$33),"",0)</f>
        <v/>
      </c>
      <c r="L35" s="92" t="str">
        <f t="shared" ref="L35:L42" si="42">+IF(ISBLANK($L$33),"",0)</f>
        <v/>
      </c>
      <c r="M35" s="92" t="str">
        <f t="shared" ref="M35:M42" si="43">+IF(ISBLANK($M$33),"",0)</f>
        <v/>
      </c>
      <c r="N35" s="92" t="str">
        <f t="shared" ref="N35:N42" si="44">+IF(ISBLANK($N$33),"",0)</f>
        <v/>
      </c>
      <c r="O35" s="92" t="str">
        <f t="shared" ref="O35:O42" si="45">+IF(ISBLANK($O$33),"",0)</f>
        <v/>
      </c>
      <c r="P35" s="92" t="str">
        <f t="shared" ref="P35:P42" si="46">+IF(ISBLANK($P$33),"",0)</f>
        <v/>
      </c>
      <c r="Q35" s="92" t="str">
        <f t="shared" ref="Q35:Q42" si="47">+IF(ISBLANK($Q$33),"",0)</f>
        <v/>
      </c>
      <c r="R35" s="92" t="str">
        <f t="shared" ref="R35:R42" si="48">+IF(ISBLANK($R$33),"",0)</f>
        <v/>
      </c>
      <c r="S35" s="92" t="str">
        <f t="shared" ref="S35:S42" si="49">+IF(ISBLANK($S$33),"",0)</f>
        <v/>
      </c>
      <c r="T35" s="92" t="str">
        <f t="shared" ref="T35:T42" si="50">+IF(ISBLANK($T$33),"",0)</f>
        <v/>
      </c>
      <c r="U35" s="92" t="str">
        <f t="shared" ref="U35:U42" si="51">+IF(ISBLANK($U$33),"",0)</f>
        <v/>
      </c>
      <c r="V35" s="92" t="str">
        <f t="shared" ref="V35:V42" si="52">+IF(ISBLANK($V$33),"",0)</f>
        <v/>
      </c>
      <c r="W35" s="92" t="str">
        <f t="shared" ref="W35:W42" si="53">+IF(ISBLANK($W$33),"",0)</f>
        <v/>
      </c>
      <c r="X35" s="92" t="str">
        <f t="shared" ref="X35:X42" si="54">+IF(ISBLANK($X$33),"",0)</f>
        <v/>
      </c>
      <c r="Y35" s="92" t="str">
        <f t="shared" ref="Y35:Y42" si="55">+IF(ISBLANK($Y$33),"",0)</f>
        <v/>
      </c>
      <c r="Z35" s="92" t="str">
        <f t="shared" ref="Z35:Z42" si="56">+IF(ISBLANK($Z$33),"",0)</f>
        <v/>
      </c>
      <c r="AA35" s="92" t="str">
        <f t="shared" ref="AA35:AA42" si="57">+IF(ISBLANK($AA$33),"",0)</f>
        <v/>
      </c>
      <c r="AB35" s="92" t="str">
        <f t="shared" ref="AB35:AB42" si="58">+IF(ISBLANK($AB$33),"",0)</f>
        <v/>
      </c>
      <c r="AC35" s="92" t="str">
        <f t="shared" ref="AC35:AC42" si="59">+IF(ISBLANK($AC$33),"",0)</f>
        <v/>
      </c>
      <c r="AD35" s="92" t="str">
        <f t="shared" ref="AD35:AD42" si="60">+IF(ISBLANK($AD$33),"",0)</f>
        <v/>
      </c>
      <c r="AE35" s="92" t="str">
        <f t="shared" ref="AE35:AE42" si="61">+IF(ISBLANK($AE$33),"",0)</f>
        <v/>
      </c>
      <c r="AF35" s="92" t="str">
        <f t="shared" ref="AF35:AF42" si="62">+IF(ISBLANK($AF$33),"",0)</f>
        <v/>
      </c>
      <c r="AG35" s="92" t="str">
        <f t="shared" ref="AG35:AG42" si="63">+IF(ISBLANK($AG$33),"",0)</f>
        <v/>
      </c>
      <c r="AH35" s="112"/>
      <c r="AI35" s="187" t="str">
        <f t="shared" ref="AI35:AI42" si="64">IF(COUNTBLANK(D35:AG35)=30,"",AVERAGE(D35:AG35))</f>
        <v/>
      </c>
      <c r="AJ35" s="83"/>
    </row>
    <row r="36" spans="1:41" ht="18.75">
      <c r="B36" s="81"/>
      <c r="C36" s="110" t="s">
        <v>49</v>
      </c>
      <c r="D36" s="92" t="str">
        <f t="shared" si="34"/>
        <v/>
      </c>
      <c r="E36" s="92" t="str">
        <f t="shared" si="35"/>
        <v/>
      </c>
      <c r="F36" s="92" t="str">
        <f t="shared" si="36"/>
        <v/>
      </c>
      <c r="G36" s="92" t="str">
        <f t="shared" si="37"/>
        <v/>
      </c>
      <c r="H36" s="92" t="str">
        <f t="shared" si="38"/>
        <v/>
      </c>
      <c r="I36" s="92" t="str">
        <f t="shared" si="39"/>
        <v/>
      </c>
      <c r="J36" s="92" t="str">
        <f t="shared" si="40"/>
        <v/>
      </c>
      <c r="K36" s="92" t="str">
        <f t="shared" si="41"/>
        <v/>
      </c>
      <c r="L36" s="92" t="str">
        <f t="shared" si="42"/>
        <v/>
      </c>
      <c r="M36" s="92" t="str">
        <f t="shared" si="43"/>
        <v/>
      </c>
      <c r="N36" s="92" t="str">
        <f t="shared" si="44"/>
        <v/>
      </c>
      <c r="O36" s="92" t="str">
        <f t="shared" si="45"/>
        <v/>
      </c>
      <c r="P36" s="92" t="str">
        <f t="shared" si="46"/>
        <v/>
      </c>
      <c r="Q36" s="92" t="str">
        <f t="shared" si="47"/>
        <v/>
      </c>
      <c r="R36" s="92" t="str">
        <f t="shared" si="48"/>
        <v/>
      </c>
      <c r="S36" s="92" t="str">
        <f t="shared" si="49"/>
        <v/>
      </c>
      <c r="T36" s="92" t="str">
        <f t="shared" si="50"/>
        <v/>
      </c>
      <c r="U36" s="92" t="str">
        <f t="shared" si="51"/>
        <v/>
      </c>
      <c r="V36" s="92" t="str">
        <f t="shared" si="52"/>
        <v/>
      </c>
      <c r="W36" s="92" t="str">
        <f t="shared" si="53"/>
        <v/>
      </c>
      <c r="X36" s="92" t="str">
        <f t="shared" si="54"/>
        <v/>
      </c>
      <c r="Y36" s="92" t="str">
        <f t="shared" si="55"/>
        <v/>
      </c>
      <c r="Z36" s="92" t="str">
        <f t="shared" si="56"/>
        <v/>
      </c>
      <c r="AA36" s="92" t="str">
        <f t="shared" si="57"/>
        <v/>
      </c>
      <c r="AB36" s="92" t="str">
        <f t="shared" si="58"/>
        <v/>
      </c>
      <c r="AC36" s="92" t="str">
        <f t="shared" si="59"/>
        <v/>
      </c>
      <c r="AD36" s="92" t="str">
        <f t="shared" si="60"/>
        <v/>
      </c>
      <c r="AE36" s="92" t="str">
        <f t="shared" si="61"/>
        <v/>
      </c>
      <c r="AF36" s="92" t="str">
        <f t="shared" si="62"/>
        <v/>
      </c>
      <c r="AG36" s="92" t="str">
        <f t="shared" si="63"/>
        <v/>
      </c>
      <c r="AH36" s="112"/>
      <c r="AI36" s="187" t="str">
        <f t="shared" si="64"/>
        <v/>
      </c>
      <c r="AJ36" s="83"/>
    </row>
    <row r="37" spans="1:41" ht="18.75">
      <c r="B37" s="81"/>
      <c r="C37" s="110" t="s">
        <v>50</v>
      </c>
      <c r="D37" s="92" t="str">
        <f t="shared" si="34"/>
        <v/>
      </c>
      <c r="E37" s="92" t="str">
        <f t="shared" si="35"/>
        <v/>
      </c>
      <c r="F37" s="92" t="str">
        <f t="shared" si="36"/>
        <v/>
      </c>
      <c r="G37" s="92" t="str">
        <f t="shared" si="37"/>
        <v/>
      </c>
      <c r="H37" s="92" t="str">
        <f t="shared" si="38"/>
        <v/>
      </c>
      <c r="I37" s="92" t="str">
        <f t="shared" si="39"/>
        <v/>
      </c>
      <c r="J37" s="92" t="str">
        <f t="shared" si="40"/>
        <v/>
      </c>
      <c r="K37" s="92" t="str">
        <f t="shared" si="41"/>
        <v/>
      </c>
      <c r="L37" s="92" t="str">
        <f t="shared" si="42"/>
        <v/>
      </c>
      <c r="M37" s="92" t="str">
        <f t="shared" si="43"/>
        <v/>
      </c>
      <c r="N37" s="92" t="str">
        <f t="shared" si="44"/>
        <v/>
      </c>
      <c r="O37" s="92" t="str">
        <f t="shared" si="45"/>
        <v/>
      </c>
      <c r="P37" s="92" t="str">
        <f t="shared" si="46"/>
        <v/>
      </c>
      <c r="Q37" s="92" t="str">
        <f t="shared" si="47"/>
        <v/>
      </c>
      <c r="R37" s="92" t="str">
        <f t="shared" si="48"/>
        <v/>
      </c>
      <c r="S37" s="92" t="str">
        <f t="shared" si="49"/>
        <v/>
      </c>
      <c r="T37" s="92" t="str">
        <f t="shared" si="50"/>
        <v/>
      </c>
      <c r="U37" s="92" t="str">
        <f t="shared" si="51"/>
        <v/>
      </c>
      <c r="V37" s="92" t="str">
        <f t="shared" si="52"/>
        <v/>
      </c>
      <c r="W37" s="92" t="str">
        <f t="shared" si="53"/>
        <v/>
      </c>
      <c r="X37" s="92" t="str">
        <f t="shared" si="54"/>
        <v/>
      </c>
      <c r="Y37" s="92" t="str">
        <f t="shared" si="55"/>
        <v/>
      </c>
      <c r="Z37" s="92" t="str">
        <f t="shared" si="56"/>
        <v/>
      </c>
      <c r="AA37" s="92" t="str">
        <f t="shared" si="57"/>
        <v/>
      </c>
      <c r="AB37" s="92" t="str">
        <f t="shared" si="58"/>
        <v/>
      </c>
      <c r="AC37" s="92" t="str">
        <f t="shared" si="59"/>
        <v/>
      </c>
      <c r="AD37" s="92" t="str">
        <f t="shared" si="60"/>
        <v/>
      </c>
      <c r="AE37" s="92" t="str">
        <f t="shared" si="61"/>
        <v/>
      </c>
      <c r="AF37" s="92" t="str">
        <f t="shared" si="62"/>
        <v/>
      </c>
      <c r="AG37" s="92" t="str">
        <f t="shared" si="63"/>
        <v/>
      </c>
      <c r="AH37" s="112"/>
      <c r="AI37" s="187" t="str">
        <f t="shared" si="64"/>
        <v/>
      </c>
      <c r="AJ37" s="83"/>
    </row>
    <row r="38" spans="1:41" ht="18.75">
      <c r="B38" s="81"/>
      <c r="C38" s="110" t="s">
        <v>51</v>
      </c>
      <c r="D38" s="92" t="str">
        <f t="shared" si="34"/>
        <v/>
      </c>
      <c r="E38" s="92" t="str">
        <f t="shared" si="35"/>
        <v/>
      </c>
      <c r="F38" s="92" t="str">
        <f t="shared" si="36"/>
        <v/>
      </c>
      <c r="G38" s="92" t="str">
        <f t="shared" si="37"/>
        <v/>
      </c>
      <c r="H38" s="92" t="str">
        <f t="shared" si="38"/>
        <v/>
      </c>
      <c r="I38" s="92" t="str">
        <f t="shared" si="39"/>
        <v/>
      </c>
      <c r="J38" s="92" t="str">
        <f t="shared" si="40"/>
        <v/>
      </c>
      <c r="K38" s="92" t="str">
        <f t="shared" si="41"/>
        <v/>
      </c>
      <c r="L38" s="92" t="str">
        <f t="shared" si="42"/>
        <v/>
      </c>
      <c r="M38" s="92" t="str">
        <f t="shared" si="43"/>
        <v/>
      </c>
      <c r="N38" s="92" t="str">
        <f t="shared" si="44"/>
        <v/>
      </c>
      <c r="O38" s="92" t="str">
        <f t="shared" si="45"/>
        <v/>
      </c>
      <c r="P38" s="92" t="str">
        <f t="shared" si="46"/>
        <v/>
      </c>
      <c r="Q38" s="92" t="str">
        <f t="shared" si="47"/>
        <v/>
      </c>
      <c r="R38" s="92" t="str">
        <f t="shared" si="48"/>
        <v/>
      </c>
      <c r="S38" s="92" t="str">
        <f t="shared" si="49"/>
        <v/>
      </c>
      <c r="T38" s="92" t="str">
        <f t="shared" si="50"/>
        <v/>
      </c>
      <c r="U38" s="92" t="str">
        <f t="shared" si="51"/>
        <v/>
      </c>
      <c r="V38" s="92" t="str">
        <f t="shared" si="52"/>
        <v/>
      </c>
      <c r="W38" s="92" t="str">
        <f t="shared" si="53"/>
        <v/>
      </c>
      <c r="X38" s="92" t="str">
        <f t="shared" si="54"/>
        <v/>
      </c>
      <c r="Y38" s="92" t="str">
        <f t="shared" si="55"/>
        <v/>
      </c>
      <c r="Z38" s="92" t="str">
        <f t="shared" si="56"/>
        <v/>
      </c>
      <c r="AA38" s="92" t="str">
        <f t="shared" si="57"/>
        <v/>
      </c>
      <c r="AB38" s="92" t="str">
        <f t="shared" si="58"/>
        <v/>
      </c>
      <c r="AC38" s="92" t="str">
        <f t="shared" si="59"/>
        <v/>
      </c>
      <c r="AD38" s="92" t="str">
        <f t="shared" si="60"/>
        <v/>
      </c>
      <c r="AE38" s="92" t="str">
        <f t="shared" si="61"/>
        <v/>
      </c>
      <c r="AF38" s="92" t="str">
        <f t="shared" si="62"/>
        <v/>
      </c>
      <c r="AG38" s="92" t="str">
        <f t="shared" si="63"/>
        <v/>
      </c>
      <c r="AH38" s="112"/>
      <c r="AI38" s="187" t="str">
        <f t="shared" si="64"/>
        <v/>
      </c>
      <c r="AJ38" s="83"/>
    </row>
    <row r="39" spans="1:41" ht="18.75">
      <c r="B39" s="81"/>
      <c r="C39" s="110" t="s">
        <v>52</v>
      </c>
      <c r="D39" s="92" t="str">
        <f t="shared" si="34"/>
        <v/>
      </c>
      <c r="E39" s="92" t="str">
        <f t="shared" si="35"/>
        <v/>
      </c>
      <c r="F39" s="92" t="str">
        <f t="shared" si="36"/>
        <v/>
      </c>
      <c r="G39" s="92" t="str">
        <f t="shared" si="37"/>
        <v/>
      </c>
      <c r="H39" s="92" t="str">
        <f t="shared" si="38"/>
        <v/>
      </c>
      <c r="I39" s="92" t="str">
        <f t="shared" si="39"/>
        <v/>
      </c>
      <c r="J39" s="92" t="str">
        <f t="shared" si="40"/>
        <v/>
      </c>
      <c r="K39" s="92" t="str">
        <f t="shared" si="41"/>
        <v/>
      </c>
      <c r="L39" s="92" t="str">
        <f t="shared" si="42"/>
        <v/>
      </c>
      <c r="M39" s="92" t="str">
        <f t="shared" si="43"/>
        <v/>
      </c>
      <c r="N39" s="92" t="str">
        <f t="shared" si="44"/>
        <v/>
      </c>
      <c r="O39" s="92" t="str">
        <f t="shared" si="45"/>
        <v/>
      </c>
      <c r="P39" s="92" t="str">
        <f t="shared" si="46"/>
        <v/>
      </c>
      <c r="Q39" s="92" t="str">
        <f t="shared" si="47"/>
        <v/>
      </c>
      <c r="R39" s="92" t="str">
        <f t="shared" si="48"/>
        <v/>
      </c>
      <c r="S39" s="92" t="str">
        <f t="shared" si="49"/>
        <v/>
      </c>
      <c r="T39" s="92" t="str">
        <f t="shared" si="50"/>
        <v/>
      </c>
      <c r="U39" s="92" t="str">
        <f t="shared" si="51"/>
        <v/>
      </c>
      <c r="V39" s="92" t="str">
        <f t="shared" si="52"/>
        <v/>
      </c>
      <c r="W39" s="92" t="str">
        <f t="shared" si="53"/>
        <v/>
      </c>
      <c r="X39" s="92" t="str">
        <f t="shared" si="54"/>
        <v/>
      </c>
      <c r="Y39" s="92" t="str">
        <f t="shared" si="55"/>
        <v/>
      </c>
      <c r="Z39" s="92" t="str">
        <f t="shared" si="56"/>
        <v/>
      </c>
      <c r="AA39" s="92" t="str">
        <f t="shared" si="57"/>
        <v/>
      </c>
      <c r="AB39" s="92" t="str">
        <f t="shared" si="58"/>
        <v/>
      </c>
      <c r="AC39" s="92" t="str">
        <f t="shared" si="59"/>
        <v/>
      </c>
      <c r="AD39" s="92" t="str">
        <f t="shared" si="60"/>
        <v/>
      </c>
      <c r="AE39" s="92" t="str">
        <f t="shared" si="61"/>
        <v/>
      </c>
      <c r="AF39" s="92" t="str">
        <f t="shared" si="62"/>
        <v/>
      </c>
      <c r="AG39" s="92" t="str">
        <f t="shared" si="63"/>
        <v/>
      </c>
      <c r="AH39" s="112"/>
      <c r="AI39" s="187" t="str">
        <f t="shared" si="64"/>
        <v/>
      </c>
      <c r="AJ39" s="83"/>
    </row>
    <row r="40" spans="1:41" ht="18.75">
      <c r="B40" s="81"/>
      <c r="C40" s="110" t="s">
        <v>53</v>
      </c>
      <c r="D40" s="92" t="str">
        <f t="shared" si="34"/>
        <v/>
      </c>
      <c r="E40" s="92" t="str">
        <f t="shared" si="35"/>
        <v/>
      </c>
      <c r="F40" s="92" t="str">
        <f t="shared" si="36"/>
        <v/>
      </c>
      <c r="G40" s="92" t="str">
        <f t="shared" si="37"/>
        <v/>
      </c>
      <c r="H40" s="92" t="str">
        <f t="shared" si="38"/>
        <v/>
      </c>
      <c r="I40" s="92" t="str">
        <f t="shared" si="39"/>
        <v/>
      </c>
      <c r="J40" s="92" t="str">
        <f t="shared" si="40"/>
        <v/>
      </c>
      <c r="K40" s="92" t="str">
        <f t="shared" si="41"/>
        <v/>
      </c>
      <c r="L40" s="92" t="str">
        <f t="shared" si="42"/>
        <v/>
      </c>
      <c r="M40" s="92" t="str">
        <f t="shared" si="43"/>
        <v/>
      </c>
      <c r="N40" s="92" t="str">
        <f t="shared" si="44"/>
        <v/>
      </c>
      <c r="O40" s="92" t="str">
        <f t="shared" si="45"/>
        <v/>
      </c>
      <c r="P40" s="92" t="str">
        <f t="shared" si="46"/>
        <v/>
      </c>
      <c r="Q40" s="92" t="str">
        <f t="shared" si="47"/>
        <v/>
      </c>
      <c r="R40" s="92" t="str">
        <f t="shared" si="48"/>
        <v/>
      </c>
      <c r="S40" s="92" t="str">
        <f t="shared" si="49"/>
        <v/>
      </c>
      <c r="T40" s="92" t="str">
        <f t="shared" si="50"/>
        <v/>
      </c>
      <c r="U40" s="92" t="str">
        <f t="shared" si="51"/>
        <v/>
      </c>
      <c r="V40" s="92" t="str">
        <f t="shared" si="52"/>
        <v/>
      </c>
      <c r="W40" s="92" t="str">
        <f t="shared" si="53"/>
        <v/>
      </c>
      <c r="X40" s="92" t="str">
        <f t="shared" si="54"/>
        <v/>
      </c>
      <c r="Y40" s="92" t="str">
        <f t="shared" si="55"/>
        <v/>
      </c>
      <c r="Z40" s="92" t="str">
        <f t="shared" si="56"/>
        <v/>
      </c>
      <c r="AA40" s="92" t="str">
        <f t="shared" si="57"/>
        <v/>
      </c>
      <c r="AB40" s="92" t="str">
        <f t="shared" si="58"/>
        <v/>
      </c>
      <c r="AC40" s="92" t="str">
        <f t="shared" si="59"/>
        <v/>
      </c>
      <c r="AD40" s="92" t="str">
        <f t="shared" si="60"/>
        <v/>
      </c>
      <c r="AE40" s="92" t="str">
        <f t="shared" si="61"/>
        <v/>
      </c>
      <c r="AF40" s="92" t="str">
        <f t="shared" si="62"/>
        <v/>
      </c>
      <c r="AG40" s="92" t="str">
        <f t="shared" si="63"/>
        <v/>
      </c>
      <c r="AH40" s="112"/>
      <c r="AI40" s="187" t="str">
        <f t="shared" si="64"/>
        <v/>
      </c>
      <c r="AJ40" s="83"/>
    </row>
    <row r="41" spans="1:41" ht="18.75">
      <c r="B41" s="81"/>
      <c r="C41" s="110" t="s">
        <v>54</v>
      </c>
      <c r="D41" s="92" t="str">
        <f t="shared" si="34"/>
        <v/>
      </c>
      <c r="E41" s="92" t="str">
        <f t="shared" si="35"/>
        <v/>
      </c>
      <c r="F41" s="92" t="str">
        <f t="shared" si="36"/>
        <v/>
      </c>
      <c r="G41" s="92" t="str">
        <f t="shared" si="37"/>
        <v/>
      </c>
      <c r="H41" s="92" t="str">
        <f t="shared" si="38"/>
        <v/>
      </c>
      <c r="I41" s="92" t="str">
        <f t="shared" si="39"/>
        <v/>
      </c>
      <c r="J41" s="92" t="str">
        <f t="shared" si="40"/>
        <v/>
      </c>
      <c r="K41" s="92" t="str">
        <f t="shared" si="41"/>
        <v/>
      </c>
      <c r="L41" s="92" t="str">
        <f t="shared" si="42"/>
        <v/>
      </c>
      <c r="M41" s="92" t="str">
        <f t="shared" si="43"/>
        <v/>
      </c>
      <c r="N41" s="92" t="str">
        <f t="shared" si="44"/>
        <v/>
      </c>
      <c r="O41" s="92" t="str">
        <f t="shared" si="45"/>
        <v/>
      </c>
      <c r="P41" s="92" t="str">
        <f t="shared" si="46"/>
        <v/>
      </c>
      <c r="Q41" s="92" t="str">
        <f t="shared" si="47"/>
        <v/>
      </c>
      <c r="R41" s="92" t="str">
        <f t="shared" si="48"/>
        <v/>
      </c>
      <c r="S41" s="92" t="str">
        <f t="shared" si="49"/>
        <v/>
      </c>
      <c r="T41" s="92" t="str">
        <f t="shared" si="50"/>
        <v/>
      </c>
      <c r="U41" s="92" t="str">
        <f t="shared" si="51"/>
        <v/>
      </c>
      <c r="V41" s="92" t="str">
        <f t="shared" si="52"/>
        <v/>
      </c>
      <c r="W41" s="92" t="str">
        <f t="shared" si="53"/>
        <v/>
      </c>
      <c r="X41" s="92" t="str">
        <f t="shared" si="54"/>
        <v/>
      </c>
      <c r="Y41" s="92" t="str">
        <f t="shared" si="55"/>
        <v/>
      </c>
      <c r="Z41" s="92" t="str">
        <f t="shared" si="56"/>
        <v/>
      </c>
      <c r="AA41" s="92" t="str">
        <f t="shared" si="57"/>
        <v/>
      </c>
      <c r="AB41" s="92" t="str">
        <f t="shared" si="58"/>
        <v/>
      </c>
      <c r="AC41" s="92" t="str">
        <f t="shared" si="59"/>
        <v/>
      </c>
      <c r="AD41" s="92" t="str">
        <f t="shared" si="60"/>
        <v/>
      </c>
      <c r="AE41" s="92" t="str">
        <f t="shared" si="61"/>
        <v/>
      </c>
      <c r="AF41" s="92" t="str">
        <f t="shared" si="62"/>
        <v/>
      </c>
      <c r="AG41" s="92" t="str">
        <f t="shared" si="63"/>
        <v/>
      </c>
      <c r="AH41" s="112"/>
      <c r="AI41" s="187" t="str">
        <f t="shared" si="64"/>
        <v/>
      </c>
      <c r="AJ41" s="83"/>
    </row>
    <row r="42" spans="1:41" ht="18.75">
      <c r="B42" s="81"/>
      <c r="C42" s="110" t="s">
        <v>55</v>
      </c>
      <c r="D42" s="92" t="str">
        <f t="shared" si="34"/>
        <v/>
      </c>
      <c r="E42" s="92" t="str">
        <f t="shared" si="35"/>
        <v/>
      </c>
      <c r="F42" s="92" t="str">
        <f t="shared" si="36"/>
        <v/>
      </c>
      <c r="G42" s="92" t="str">
        <f t="shared" si="37"/>
        <v/>
      </c>
      <c r="H42" s="92" t="str">
        <f t="shared" si="38"/>
        <v/>
      </c>
      <c r="I42" s="92" t="str">
        <f t="shared" si="39"/>
        <v/>
      </c>
      <c r="J42" s="92" t="str">
        <f t="shared" si="40"/>
        <v/>
      </c>
      <c r="K42" s="92" t="str">
        <f t="shared" si="41"/>
        <v/>
      </c>
      <c r="L42" s="92" t="str">
        <f t="shared" si="42"/>
        <v/>
      </c>
      <c r="M42" s="92" t="str">
        <f t="shared" si="43"/>
        <v/>
      </c>
      <c r="N42" s="92" t="str">
        <f t="shared" si="44"/>
        <v/>
      </c>
      <c r="O42" s="92" t="str">
        <f t="shared" si="45"/>
        <v/>
      </c>
      <c r="P42" s="92" t="str">
        <f t="shared" si="46"/>
        <v/>
      </c>
      <c r="Q42" s="92" t="str">
        <f t="shared" si="47"/>
        <v/>
      </c>
      <c r="R42" s="92" t="str">
        <f t="shared" si="48"/>
        <v/>
      </c>
      <c r="S42" s="92" t="str">
        <f t="shared" si="49"/>
        <v/>
      </c>
      <c r="T42" s="92" t="str">
        <f t="shared" si="50"/>
        <v/>
      </c>
      <c r="U42" s="92" t="str">
        <f t="shared" si="51"/>
        <v/>
      </c>
      <c r="V42" s="92" t="str">
        <f t="shared" si="52"/>
        <v/>
      </c>
      <c r="W42" s="92" t="str">
        <f t="shared" si="53"/>
        <v/>
      </c>
      <c r="X42" s="92" t="str">
        <f t="shared" si="54"/>
        <v/>
      </c>
      <c r="Y42" s="92" t="str">
        <f t="shared" si="55"/>
        <v/>
      </c>
      <c r="Z42" s="92" t="str">
        <f t="shared" si="56"/>
        <v/>
      </c>
      <c r="AA42" s="92" t="str">
        <f t="shared" si="57"/>
        <v/>
      </c>
      <c r="AB42" s="92" t="str">
        <f t="shared" si="58"/>
        <v/>
      </c>
      <c r="AC42" s="92" t="str">
        <f t="shared" si="59"/>
        <v/>
      </c>
      <c r="AD42" s="92" t="str">
        <f t="shared" si="60"/>
        <v/>
      </c>
      <c r="AE42" s="92" t="str">
        <f t="shared" si="61"/>
        <v/>
      </c>
      <c r="AF42" s="92" t="str">
        <f t="shared" si="62"/>
        <v/>
      </c>
      <c r="AG42" s="92" t="str">
        <f t="shared" si="63"/>
        <v/>
      </c>
      <c r="AH42" s="112"/>
      <c r="AI42" s="187" t="str">
        <f t="shared" si="64"/>
        <v/>
      </c>
      <c r="AJ42" s="83"/>
    </row>
    <row r="43" spans="1:41" ht="19.5" thickBot="1">
      <c r="B43" s="81"/>
      <c r="C43" s="105" t="s">
        <v>56</v>
      </c>
      <c r="D43" s="152"/>
      <c r="E43" s="100"/>
      <c r="F43" s="100"/>
      <c r="G43" s="100"/>
      <c r="H43" s="100"/>
      <c r="I43" s="100"/>
      <c r="J43" s="100"/>
      <c r="K43" s="101"/>
      <c r="L43" s="101"/>
      <c r="M43" s="101"/>
      <c r="N43" s="100"/>
      <c r="O43" s="101"/>
      <c r="P43" s="100"/>
      <c r="Q43" s="100"/>
      <c r="R43" s="100"/>
      <c r="S43" s="100"/>
      <c r="T43" s="100"/>
      <c r="U43" s="100"/>
      <c r="V43" s="100"/>
      <c r="W43" s="100"/>
      <c r="X43" s="100"/>
      <c r="Y43" s="100"/>
      <c r="Z43" s="101"/>
      <c r="AA43" s="101"/>
      <c r="AB43" s="101"/>
      <c r="AC43" s="100"/>
      <c r="AD43" s="101"/>
      <c r="AE43" s="100"/>
      <c r="AF43" s="100"/>
      <c r="AG43" s="100"/>
      <c r="AH43" s="114"/>
      <c r="AI43" s="193"/>
      <c r="AJ43" s="83"/>
    </row>
    <row r="44" spans="1:41" ht="18.75">
      <c r="B44" s="81"/>
      <c r="C44" s="135" t="s">
        <v>57</v>
      </c>
      <c r="D44" s="92" t="str">
        <f>+IF(ISBLANK($D$33),"",0)</f>
        <v/>
      </c>
      <c r="E44" s="92" t="str">
        <f>+IF(ISBLANK($E$33),"",0)</f>
        <v/>
      </c>
      <c r="F44" s="92" t="str">
        <f>+IF(ISBLANK($F$33),"",0)</f>
        <v/>
      </c>
      <c r="G44" s="92" t="str">
        <f>+IF(ISBLANK($G$33),"",0)</f>
        <v/>
      </c>
      <c r="H44" s="92" t="str">
        <f>+IF(ISBLANK($H$33),"",0)</f>
        <v/>
      </c>
      <c r="I44" s="92" t="str">
        <f>+IF(ISBLANK($I$33),"",0)</f>
        <v/>
      </c>
      <c r="J44" s="92" t="str">
        <f>+IF(ISBLANK($J$33),"",0)</f>
        <v/>
      </c>
      <c r="K44" s="92" t="str">
        <f>+IF(ISBLANK($K$33),"",0)</f>
        <v/>
      </c>
      <c r="L44" s="92" t="str">
        <f>+IF(ISBLANK($L$33),"",0)</f>
        <v/>
      </c>
      <c r="M44" s="92" t="str">
        <f>+IF(ISBLANK($M$33),"",0)</f>
        <v/>
      </c>
      <c r="N44" s="92" t="str">
        <f>+IF(ISBLANK($N$33),"",0)</f>
        <v/>
      </c>
      <c r="O44" s="92" t="str">
        <f>+IF(ISBLANK($O$33),"",0)</f>
        <v/>
      </c>
      <c r="P44" s="92" t="str">
        <f>+IF(ISBLANK($P$33),"",0)</f>
        <v/>
      </c>
      <c r="Q44" s="92" t="str">
        <f>+IF(ISBLANK($Q$33),"",0)</f>
        <v/>
      </c>
      <c r="R44" s="92" t="str">
        <f>+IF(ISBLANK($R$33),"",0)</f>
        <v/>
      </c>
      <c r="S44" s="92" t="str">
        <f>+IF(ISBLANK($S$33),"",0)</f>
        <v/>
      </c>
      <c r="T44" s="92" t="str">
        <f>+IF(ISBLANK($T$33),"",0)</f>
        <v/>
      </c>
      <c r="U44" s="92" t="str">
        <f>+IF(ISBLANK($U$33),"",0)</f>
        <v/>
      </c>
      <c r="V44" s="92" t="str">
        <f>+IF(ISBLANK($V$33),"",0)</f>
        <v/>
      </c>
      <c r="W44" s="92" t="str">
        <f>+IF(ISBLANK($W$33),"",0)</f>
        <v/>
      </c>
      <c r="X44" s="92" t="str">
        <f>+IF(ISBLANK($X$33),"",0)</f>
        <v/>
      </c>
      <c r="Y44" s="92" t="str">
        <f>+IF(ISBLANK($Y$33),"",0)</f>
        <v/>
      </c>
      <c r="Z44" s="92" t="str">
        <f>+IF(ISBLANK($Z$33),"",0)</f>
        <v/>
      </c>
      <c r="AA44" s="92" t="str">
        <f>+IF(ISBLANK($AA$33),"",0)</f>
        <v/>
      </c>
      <c r="AB44" s="92" t="str">
        <f>+IF(ISBLANK($AB$33),"",0)</f>
        <v/>
      </c>
      <c r="AC44" s="92" t="str">
        <f>+IF(ISBLANK($AC$33),"",0)</f>
        <v/>
      </c>
      <c r="AD44" s="92" t="str">
        <f>+IF(ISBLANK($AD$33),"",0)</f>
        <v/>
      </c>
      <c r="AE44" s="92" t="str">
        <f>+IF(ISBLANK($AE$33),"",0)</f>
        <v/>
      </c>
      <c r="AF44" s="92" t="str">
        <f>+IF(ISBLANK($AF$33),"",0)</f>
        <v/>
      </c>
      <c r="AG44" s="92" t="str">
        <f>+IF(ISBLANK($AG$33),"",0)</f>
        <v/>
      </c>
      <c r="AH44" s="117"/>
      <c r="AI44" s="192" t="str">
        <f>IF(COUNTBLANK(D44:AG44)=30,"",AVERAGE(D44:AG44))</f>
        <v/>
      </c>
      <c r="AJ44" s="83"/>
    </row>
    <row r="45" spans="1:41" ht="18.75">
      <c r="B45" s="81"/>
      <c r="C45" s="136" t="s">
        <v>58</v>
      </c>
      <c r="D45" s="92" t="str">
        <f t="shared" ref="D45:D51" si="65">+IF(ISBLANK($D$33),"",0)</f>
        <v/>
      </c>
      <c r="E45" s="92" t="str">
        <f t="shared" ref="E45:E51" si="66">+IF(ISBLANK($E$33),"",0)</f>
        <v/>
      </c>
      <c r="F45" s="92" t="str">
        <f t="shared" ref="F45:F51" si="67">+IF(ISBLANK($F$33),"",0)</f>
        <v/>
      </c>
      <c r="G45" s="92" t="str">
        <f t="shared" ref="G45:G51" si="68">+IF(ISBLANK($G$33),"",0)</f>
        <v/>
      </c>
      <c r="H45" s="92" t="str">
        <f t="shared" ref="H45:H51" si="69">+IF(ISBLANK($H$33),"",0)</f>
        <v/>
      </c>
      <c r="I45" s="92" t="str">
        <f t="shared" ref="I45:I51" si="70">+IF(ISBLANK($I$33),"",0)</f>
        <v/>
      </c>
      <c r="J45" s="92" t="str">
        <f t="shared" ref="J45:J51" si="71">+IF(ISBLANK($J$33),"",0)</f>
        <v/>
      </c>
      <c r="K45" s="92" t="str">
        <f t="shared" ref="K45:K51" si="72">+IF(ISBLANK($K$33),"",0)</f>
        <v/>
      </c>
      <c r="L45" s="92" t="str">
        <f t="shared" ref="L45:L51" si="73">+IF(ISBLANK($L$33),"",0)</f>
        <v/>
      </c>
      <c r="M45" s="92" t="str">
        <f t="shared" ref="M45:M51" si="74">+IF(ISBLANK($M$33),"",0)</f>
        <v/>
      </c>
      <c r="N45" s="92" t="str">
        <f t="shared" ref="N45:N51" si="75">+IF(ISBLANK($N$33),"",0)</f>
        <v/>
      </c>
      <c r="O45" s="92" t="str">
        <f t="shared" ref="O45:O51" si="76">+IF(ISBLANK($O$33),"",0)</f>
        <v/>
      </c>
      <c r="P45" s="92" t="str">
        <f t="shared" ref="P45:P51" si="77">+IF(ISBLANK($P$33),"",0)</f>
        <v/>
      </c>
      <c r="Q45" s="92" t="str">
        <f t="shared" ref="Q45:Q51" si="78">+IF(ISBLANK($Q$33),"",0)</f>
        <v/>
      </c>
      <c r="R45" s="92" t="str">
        <f t="shared" ref="R45:R51" si="79">+IF(ISBLANK($R$33),"",0)</f>
        <v/>
      </c>
      <c r="S45" s="92" t="str">
        <f t="shared" ref="S45:S51" si="80">+IF(ISBLANK($S$33),"",0)</f>
        <v/>
      </c>
      <c r="T45" s="92" t="str">
        <f t="shared" ref="T45:T51" si="81">+IF(ISBLANK($T$33),"",0)</f>
        <v/>
      </c>
      <c r="U45" s="92" t="str">
        <f t="shared" ref="U45:U51" si="82">+IF(ISBLANK($U$33),"",0)</f>
        <v/>
      </c>
      <c r="V45" s="92" t="str">
        <f t="shared" ref="V45:V51" si="83">+IF(ISBLANK($V$33),"",0)</f>
        <v/>
      </c>
      <c r="W45" s="92" t="str">
        <f t="shared" ref="W45:W51" si="84">+IF(ISBLANK($W$33),"",0)</f>
        <v/>
      </c>
      <c r="X45" s="92" t="str">
        <f t="shared" ref="X45:X51" si="85">+IF(ISBLANK($X$33),"",0)</f>
        <v/>
      </c>
      <c r="Y45" s="92" t="str">
        <f t="shared" ref="Y45:Y51" si="86">+IF(ISBLANK($Y$33),"",0)</f>
        <v/>
      </c>
      <c r="Z45" s="92" t="str">
        <f t="shared" ref="Z45:Z51" si="87">+IF(ISBLANK($Z$33),"",0)</f>
        <v/>
      </c>
      <c r="AA45" s="92" t="str">
        <f t="shared" ref="AA45:AA51" si="88">+IF(ISBLANK($AA$33),"",0)</f>
        <v/>
      </c>
      <c r="AB45" s="92" t="str">
        <f t="shared" ref="AB45:AB51" si="89">+IF(ISBLANK($AB$33),"",0)</f>
        <v/>
      </c>
      <c r="AC45" s="92" t="str">
        <f t="shared" ref="AC45:AC51" si="90">+IF(ISBLANK($AC$33),"",0)</f>
        <v/>
      </c>
      <c r="AD45" s="92" t="str">
        <f t="shared" ref="AD45:AD51" si="91">+IF(ISBLANK($AD$33),"",0)</f>
        <v/>
      </c>
      <c r="AE45" s="92" t="str">
        <f t="shared" ref="AE45:AE51" si="92">+IF(ISBLANK($AE$33),"",0)</f>
        <v/>
      </c>
      <c r="AF45" s="92" t="str">
        <f t="shared" ref="AF45:AF51" si="93">+IF(ISBLANK($AF$33),"",0)</f>
        <v/>
      </c>
      <c r="AG45" s="92" t="str">
        <f t="shared" ref="AG45:AG51" si="94">+IF(ISBLANK($AG$33),"",0)</f>
        <v/>
      </c>
      <c r="AH45" s="112"/>
      <c r="AI45" s="187" t="str">
        <f>IF(COUNTBLANK(D45:AG45)=30,"",AVERAGE(D45:AG45))</f>
        <v/>
      </c>
      <c r="AJ45" s="83"/>
    </row>
    <row r="46" spans="1:41" ht="18.75">
      <c r="B46" s="81"/>
      <c r="C46" s="136" t="s">
        <v>59</v>
      </c>
      <c r="D46" s="92" t="str">
        <f t="shared" si="65"/>
        <v/>
      </c>
      <c r="E46" s="92" t="str">
        <f t="shared" si="66"/>
        <v/>
      </c>
      <c r="F46" s="92" t="str">
        <f t="shared" si="67"/>
        <v/>
      </c>
      <c r="G46" s="92" t="str">
        <f t="shared" si="68"/>
        <v/>
      </c>
      <c r="H46" s="92" t="str">
        <f t="shared" si="69"/>
        <v/>
      </c>
      <c r="I46" s="92" t="str">
        <f t="shared" si="70"/>
        <v/>
      </c>
      <c r="J46" s="92" t="str">
        <f t="shared" si="71"/>
        <v/>
      </c>
      <c r="K46" s="92" t="str">
        <f t="shared" si="72"/>
        <v/>
      </c>
      <c r="L46" s="92" t="str">
        <f t="shared" si="73"/>
        <v/>
      </c>
      <c r="M46" s="92" t="str">
        <f t="shared" si="74"/>
        <v/>
      </c>
      <c r="N46" s="92" t="str">
        <f t="shared" si="75"/>
        <v/>
      </c>
      <c r="O46" s="92" t="str">
        <f t="shared" si="76"/>
        <v/>
      </c>
      <c r="P46" s="92" t="str">
        <f t="shared" si="77"/>
        <v/>
      </c>
      <c r="Q46" s="92" t="str">
        <f t="shared" si="78"/>
        <v/>
      </c>
      <c r="R46" s="92" t="str">
        <f t="shared" si="79"/>
        <v/>
      </c>
      <c r="S46" s="92" t="str">
        <f t="shared" si="80"/>
        <v/>
      </c>
      <c r="T46" s="92" t="str">
        <f t="shared" si="81"/>
        <v/>
      </c>
      <c r="U46" s="92" t="str">
        <f t="shared" si="82"/>
        <v/>
      </c>
      <c r="V46" s="92" t="str">
        <f t="shared" si="83"/>
        <v/>
      </c>
      <c r="W46" s="92" t="str">
        <f t="shared" si="84"/>
        <v/>
      </c>
      <c r="X46" s="92" t="str">
        <f t="shared" si="85"/>
        <v/>
      </c>
      <c r="Y46" s="92" t="str">
        <f t="shared" si="86"/>
        <v/>
      </c>
      <c r="Z46" s="92" t="str">
        <f t="shared" si="87"/>
        <v/>
      </c>
      <c r="AA46" s="92" t="str">
        <f t="shared" si="88"/>
        <v/>
      </c>
      <c r="AB46" s="92" t="str">
        <f t="shared" si="89"/>
        <v/>
      </c>
      <c r="AC46" s="92" t="str">
        <f t="shared" si="90"/>
        <v/>
      </c>
      <c r="AD46" s="92" t="str">
        <f t="shared" si="91"/>
        <v/>
      </c>
      <c r="AE46" s="92" t="str">
        <f t="shared" si="92"/>
        <v/>
      </c>
      <c r="AF46" s="92" t="str">
        <f t="shared" si="93"/>
        <v/>
      </c>
      <c r="AG46" s="92" t="str">
        <f t="shared" si="94"/>
        <v/>
      </c>
      <c r="AH46" s="112"/>
      <c r="AI46" s="187" t="str">
        <f t="shared" ref="AI46:AI51" si="95">IF(COUNTBLANK(D46:AG46)=30,"",AVERAGE(D46:AG46))</f>
        <v/>
      </c>
      <c r="AJ46" s="83"/>
    </row>
    <row r="47" spans="1:41" ht="18.75">
      <c r="B47" s="81"/>
      <c r="C47" s="136" t="s">
        <v>60</v>
      </c>
      <c r="D47" s="92" t="str">
        <f t="shared" si="65"/>
        <v/>
      </c>
      <c r="E47" s="92" t="str">
        <f t="shared" si="66"/>
        <v/>
      </c>
      <c r="F47" s="92" t="str">
        <f t="shared" si="67"/>
        <v/>
      </c>
      <c r="G47" s="92" t="str">
        <f t="shared" si="68"/>
        <v/>
      </c>
      <c r="H47" s="92" t="str">
        <f t="shared" si="69"/>
        <v/>
      </c>
      <c r="I47" s="92" t="str">
        <f t="shared" si="70"/>
        <v/>
      </c>
      <c r="J47" s="92" t="str">
        <f t="shared" si="71"/>
        <v/>
      </c>
      <c r="K47" s="92" t="str">
        <f t="shared" si="72"/>
        <v/>
      </c>
      <c r="L47" s="92" t="str">
        <f t="shared" si="73"/>
        <v/>
      </c>
      <c r="M47" s="92" t="str">
        <f t="shared" si="74"/>
        <v/>
      </c>
      <c r="N47" s="92" t="str">
        <f t="shared" si="75"/>
        <v/>
      </c>
      <c r="O47" s="92" t="str">
        <f t="shared" si="76"/>
        <v/>
      </c>
      <c r="P47" s="92" t="str">
        <f t="shared" si="77"/>
        <v/>
      </c>
      <c r="Q47" s="92" t="str">
        <f t="shared" si="78"/>
        <v/>
      </c>
      <c r="R47" s="92" t="str">
        <f t="shared" si="79"/>
        <v/>
      </c>
      <c r="S47" s="92" t="str">
        <f t="shared" si="80"/>
        <v/>
      </c>
      <c r="T47" s="92" t="str">
        <f t="shared" si="81"/>
        <v/>
      </c>
      <c r="U47" s="92" t="str">
        <f t="shared" si="82"/>
        <v/>
      </c>
      <c r="V47" s="92" t="str">
        <f t="shared" si="83"/>
        <v/>
      </c>
      <c r="W47" s="92" t="str">
        <f t="shared" si="84"/>
        <v/>
      </c>
      <c r="X47" s="92" t="str">
        <f t="shared" si="85"/>
        <v/>
      </c>
      <c r="Y47" s="92" t="str">
        <f t="shared" si="86"/>
        <v/>
      </c>
      <c r="Z47" s="92" t="str">
        <f t="shared" si="87"/>
        <v/>
      </c>
      <c r="AA47" s="92" t="str">
        <f t="shared" si="88"/>
        <v/>
      </c>
      <c r="AB47" s="92" t="str">
        <f t="shared" si="89"/>
        <v/>
      </c>
      <c r="AC47" s="92" t="str">
        <f t="shared" si="90"/>
        <v/>
      </c>
      <c r="AD47" s="92" t="str">
        <f t="shared" si="91"/>
        <v/>
      </c>
      <c r="AE47" s="92" t="str">
        <f t="shared" si="92"/>
        <v/>
      </c>
      <c r="AF47" s="92" t="str">
        <f t="shared" si="93"/>
        <v/>
      </c>
      <c r="AG47" s="92" t="str">
        <f t="shared" si="94"/>
        <v/>
      </c>
      <c r="AH47" s="112"/>
      <c r="AI47" s="187" t="str">
        <f t="shared" si="95"/>
        <v/>
      </c>
      <c r="AJ47" s="83"/>
    </row>
    <row r="48" spans="1:41" ht="18.75">
      <c r="B48" s="81"/>
      <c r="C48" s="136" t="s">
        <v>61</v>
      </c>
      <c r="D48" s="92" t="str">
        <f t="shared" si="65"/>
        <v/>
      </c>
      <c r="E48" s="92" t="str">
        <f t="shared" si="66"/>
        <v/>
      </c>
      <c r="F48" s="92" t="str">
        <f t="shared" si="67"/>
        <v/>
      </c>
      <c r="G48" s="92" t="str">
        <f t="shared" si="68"/>
        <v/>
      </c>
      <c r="H48" s="92" t="str">
        <f t="shared" si="69"/>
        <v/>
      </c>
      <c r="I48" s="92" t="str">
        <f t="shared" si="70"/>
        <v/>
      </c>
      <c r="J48" s="92" t="str">
        <f t="shared" si="71"/>
        <v/>
      </c>
      <c r="K48" s="92" t="str">
        <f t="shared" si="72"/>
        <v/>
      </c>
      <c r="L48" s="92" t="str">
        <f t="shared" si="73"/>
        <v/>
      </c>
      <c r="M48" s="92" t="str">
        <f t="shared" si="74"/>
        <v/>
      </c>
      <c r="N48" s="92" t="str">
        <f t="shared" si="75"/>
        <v/>
      </c>
      <c r="O48" s="92" t="str">
        <f t="shared" si="76"/>
        <v/>
      </c>
      <c r="P48" s="92" t="str">
        <f t="shared" si="77"/>
        <v/>
      </c>
      <c r="Q48" s="92" t="str">
        <f t="shared" si="78"/>
        <v/>
      </c>
      <c r="R48" s="92" t="str">
        <f t="shared" si="79"/>
        <v/>
      </c>
      <c r="S48" s="92" t="str">
        <f t="shared" si="80"/>
        <v/>
      </c>
      <c r="T48" s="92" t="str">
        <f t="shared" si="81"/>
        <v/>
      </c>
      <c r="U48" s="92" t="str">
        <f t="shared" si="82"/>
        <v/>
      </c>
      <c r="V48" s="92" t="str">
        <f t="shared" si="83"/>
        <v/>
      </c>
      <c r="W48" s="92" t="str">
        <f t="shared" si="84"/>
        <v/>
      </c>
      <c r="X48" s="92" t="str">
        <f t="shared" si="85"/>
        <v/>
      </c>
      <c r="Y48" s="92" t="str">
        <f t="shared" si="86"/>
        <v/>
      </c>
      <c r="Z48" s="92" t="str">
        <f t="shared" si="87"/>
        <v/>
      </c>
      <c r="AA48" s="92" t="str">
        <f t="shared" si="88"/>
        <v/>
      </c>
      <c r="AB48" s="92" t="str">
        <f t="shared" si="89"/>
        <v/>
      </c>
      <c r="AC48" s="92" t="str">
        <f t="shared" si="90"/>
        <v/>
      </c>
      <c r="AD48" s="92" t="str">
        <f t="shared" si="91"/>
        <v/>
      </c>
      <c r="AE48" s="92" t="str">
        <f t="shared" si="92"/>
        <v/>
      </c>
      <c r="AF48" s="92" t="str">
        <f t="shared" si="93"/>
        <v/>
      </c>
      <c r="AG48" s="92" t="str">
        <f t="shared" si="94"/>
        <v/>
      </c>
      <c r="AH48" s="112"/>
      <c r="AI48" s="187" t="str">
        <f t="shared" si="95"/>
        <v/>
      </c>
      <c r="AJ48" s="83"/>
    </row>
    <row r="49" spans="1:41" ht="18.75">
      <c r="B49" s="81"/>
      <c r="C49" s="136" t="s">
        <v>62</v>
      </c>
      <c r="D49" s="92" t="str">
        <f>+IF(ISBLANK($D$33),"",0)</f>
        <v/>
      </c>
      <c r="E49" s="92" t="str">
        <f>+IF(ISBLANK($E$33),"",0)</f>
        <v/>
      </c>
      <c r="F49" s="92" t="str">
        <f>+IF(ISBLANK($F$33),"",0)</f>
        <v/>
      </c>
      <c r="G49" s="92" t="str">
        <f>+IF(ISBLANK($G$33),"",0)</f>
        <v/>
      </c>
      <c r="H49" s="92" t="str">
        <f>+IF(ISBLANK($H$33),"",0)</f>
        <v/>
      </c>
      <c r="I49" s="92" t="str">
        <f>+IF(ISBLANK($I$33),"",0)</f>
        <v/>
      </c>
      <c r="J49" s="92" t="str">
        <f>+IF(ISBLANK($J$33),"",0)</f>
        <v/>
      </c>
      <c r="K49" s="92" t="str">
        <f>+IF(ISBLANK($K$33),"",0)</f>
        <v/>
      </c>
      <c r="L49" s="92" t="str">
        <f>+IF(ISBLANK($L$33),"",0)</f>
        <v/>
      </c>
      <c r="M49" s="92" t="str">
        <f>+IF(ISBLANK($M$33),"",0)</f>
        <v/>
      </c>
      <c r="N49" s="92" t="str">
        <f>+IF(ISBLANK($N$33),"",0)</f>
        <v/>
      </c>
      <c r="O49" s="92" t="str">
        <f>+IF(ISBLANK($O$33),"",0)</f>
        <v/>
      </c>
      <c r="P49" s="92" t="str">
        <f>+IF(ISBLANK($P$33),"",0)</f>
        <v/>
      </c>
      <c r="Q49" s="92" t="str">
        <f>+IF(ISBLANK($Q$33),"",0)</f>
        <v/>
      </c>
      <c r="R49" s="92" t="str">
        <f>+IF(ISBLANK($R$33),"",0)</f>
        <v/>
      </c>
      <c r="S49" s="92" t="str">
        <f>+IF(ISBLANK($S$33),"",0)</f>
        <v/>
      </c>
      <c r="T49" s="92" t="str">
        <f>+IF(ISBLANK($T$33),"",0)</f>
        <v/>
      </c>
      <c r="U49" s="92" t="str">
        <f>+IF(ISBLANK($U$33),"",0)</f>
        <v/>
      </c>
      <c r="V49" s="92" t="str">
        <f>+IF(ISBLANK($V$33),"",0)</f>
        <v/>
      </c>
      <c r="W49" s="92" t="str">
        <f>+IF(ISBLANK($W$33),"",0)</f>
        <v/>
      </c>
      <c r="X49" s="92" t="str">
        <f>+IF(ISBLANK($X$33),"",0)</f>
        <v/>
      </c>
      <c r="Y49" s="92" t="str">
        <f>+IF(ISBLANK($Y$33),"",0)</f>
        <v/>
      </c>
      <c r="Z49" s="92" t="str">
        <f>+IF(ISBLANK($Z$33),"",0)</f>
        <v/>
      </c>
      <c r="AA49" s="92" t="str">
        <f>+IF(ISBLANK($AA$33),"",0)</f>
        <v/>
      </c>
      <c r="AB49" s="92" t="str">
        <f>+IF(ISBLANK($AB$33),"",0)</f>
        <v/>
      </c>
      <c r="AC49" s="92" t="str">
        <f>+IF(ISBLANK($AC$33),"",0)</f>
        <v/>
      </c>
      <c r="AD49" s="92" t="str">
        <f>+IF(ISBLANK($AD$33),"",0)</f>
        <v/>
      </c>
      <c r="AE49" s="92" t="str">
        <f>+IF(ISBLANK($AE$33),"",0)</f>
        <v/>
      </c>
      <c r="AF49" s="92" t="str">
        <f>+IF(ISBLANK($AF$33),"",0)</f>
        <v/>
      </c>
      <c r="AG49" s="92" t="str">
        <f>+IF(ISBLANK($AG$33),"",0)</f>
        <v/>
      </c>
      <c r="AH49" s="112"/>
      <c r="AI49" s="187" t="str">
        <f>IF(COUNTBLANK(D49:AG49)=30,"",AVERAGE(D49:AG49))</f>
        <v/>
      </c>
      <c r="AJ49" s="83"/>
    </row>
    <row r="50" spans="1:41" ht="18.75">
      <c r="B50" s="81"/>
      <c r="C50" s="136" t="s">
        <v>63</v>
      </c>
      <c r="D50" s="92" t="str">
        <f t="shared" si="65"/>
        <v/>
      </c>
      <c r="E50" s="92" t="str">
        <f t="shared" si="66"/>
        <v/>
      </c>
      <c r="F50" s="92" t="str">
        <f t="shared" si="67"/>
        <v/>
      </c>
      <c r="G50" s="92" t="str">
        <f t="shared" si="68"/>
        <v/>
      </c>
      <c r="H50" s="92" t="str">
        <f t="shared" si="69"/>
        <v/>
      </c>
      <c r="I50" s="92" t="str">
        <f t="shared" si="70"/>
        <v/>
      </c>
      <c r="J50" s="92" t="str">
        <f t="shared" si="71"/>
        <v/>
      </c>
      <c r="K50" s="92" t="str">
        <f t="shared" si="72"/>
        <v/>
      </c>
      <c r="L50" s="92" t="str">
        <f t="shared" si="73"/>
        <v/>
      </c>
      <c r="M50" s="92" t="str">
        <f t="shared" si="74"/>
        <v/>
      </c>
      <c r="N50" s="92" t="str">
        <f t="shared" si="75"/>
        <v/>
      </c>
      <c r="O50" s="92" t="str">
        <f t="shared" si="76"/>
        <v/>
      </c>
      <c r="P50" s="92" t="str">
        <f t="shared" si="77"/>
        <v/>
      </c>
      <c r="Q50" s="92" t="str">
        <f t="shared" si="78"/>
        <v/>
      </c>
      <c r="R50" s="92" t="str">
        <f t="shared" si="79"/>
        <v/>
      </c>
      <c r="S50" s="92" t="str">
        <f t="shared" si="80"/>
        <v/>
      </c>
      <c r="T50" s="92" t="str">
        <f t="shared" si="81"/>
        <v/>
      </c>
      <c r="U50" s="92" t="str">
        <f t="shared" si="82"/>
        <v/>
      </c>
      <c r="V50" s="92" t="str">
        <f t="shared" si="83"/>
        <v/>
      </c>
      <c r="W50" s="92" t="str">
        <f t="shared" si="84"/>
        <v/>
      </c>
      <c r="X50" s="92" t="str">
        <f t="shared" si="85"/>
        <v/>
      </c>
      <c r="Y50" s="92" t="str">
        <f t="shared" si="86"/>
        <v/>
      </c>
      <c r="Z50" s="92" t="str">
        <f t="shared" si="87"/>
        <v/>
      </c>
      <c r="AA50" s="92" t="str">
        <f t="shared" si="88"/>
        <v/>
      </c>
      <c r="AB50" s="92" t="str">
        <f t="shared" si="89"/>
        <v/>
      </c>
      <c r="AC50" s="92" t="str">
        <f t="shared" si="90"/>
        <v/>
      </c>
      <c r="AD50" s="92" t="str">
        <f t="shared" si="91"/>
        <v/>
      </c>
      <c r="AE50" s="92" t="str">
        <f t="shared" si="92"/>
        <v/>
      </c>
      <c r="AF50" s="92" t="str">
        <f t="shared" si="93"/>
        <v/>
      </c>
      <c r="AG50" s="92" t="str">
        <f t="shared" si="94"/>
        <v/>
      </c>
      <c r="AH50" s="112"/>
      <c r="AI50" s="188" t="str">
        <f t="shared" si="95"/>
        <v/>
      </c>
      <c r="AJ50" s="83"/>
    </row>
    <row r="51" spans="1:41" ht="18.75">
      <c r="B51" s="81"/>
      <c r="C51" s="136" t="s">
        <v>64</v>
      </c>
      <c r="D51" s="92" t="str">
        <f t="shared" si="65"/>
        <v/>
      </c>
      <c r="E51" s="92" t="str">
        <f t="shared" si="66"/>
        <v/>
      </c>
      <c r="F51" s="92" t="str">
        <f t="shared" si="67"/>
        <v/>
      </c>
      <c r="G51" s="92" t="str">
        <f t="shared" si="68"/>
        <v/>
      </c>
      <c r="H51" s="92" t="str">
        <f t="shared" si="69"/>
        <v/>
      </c>
      <c r="I51" s="92" t="str">
        <f t="shared" si="70"/>
        <v/>
      </c>
      <c r="J51" s="92" t="str">
        <f t="shared" si="71"/>
        <v/>
      </c>
      <c r="K51" s="92" t="str">
        <f t="shared" si="72"/>
        <v/>
      </c>
      <c r="L51" s="92" t="str">
        <f t="shared" si="73"/>
        <v/>
      </c>
      <c r="M51" s="92" t="str">
        <f t="shared" si="74"/>
        <v/>
      </c>
      <c r="N51" s="92" t="str">
        <f t="shared" si="75"/>
        <v/>
      </c>
      <c r="O51" s="92" t="str">
        <f t="shared" si="76"/>
        <v/>
      </c>
      <c r="P51" s="92" t="str">
        <f t="shared" si="77"/>
        <v/>
      </c>
      <c r="Q51" s="92" t="str">
        <f t="shared" si="78"/>
        <v/>
      </c>
      <c r="R51" s="92" t="str">
        <f t="shared" si="79"/>
        <v/>
      </c>
      <c r="S51" s="92" t="str">
        <f t="shared" si="80"/>
        <v/>
      </c>
      <c r="T51" s="92" t="str">
        <f t="shared" si="81"/>
        <v/>
      </c>
      <c r="U51" s="92" t="str">
        <f t="shared" si="82"/>
        <v/>
      </c>
      <c r="V51" s="92" t="str">
        <f t="shared" si="83"/>
        <v/>
      </c>
      <c r="W51" s="92" t="str">
        <f t="shared" si="84"/>
        <v/>
      </c>
      <c r="X51" s="92" t="str">
        <f t="shared" si="85"/>
        <v/>
      </c>
      <c r="Y51" s="92" t="str">
        <f t="shared" si="86"/>
        <v/>
      </c>
      <c r="Z51" s="92" t="str">
        <f t="shared" si="87"/>
        <v/>
      </c>
      <c r="AA51" s="92" t="str">
        <f t="shared" si="88"/>
        <v/>
      </c>
      <c r="AB51" s="92" t="str">
        <f t="shared" si="89"/>
        <v/>
      </c>
      <c r="AC51" s="92" t="str">
        <f t="shared" si="90"/>
        <v/>
      </c>
      <c r="AD51" s="92" t="str">
        <f t="shared" si="91"/>
        <v/>
      </c>
      <c r="AE51" s="92" t="str">
        <f t="shared" si="92"/>
        <v/>
      </c>
      <c r="AF51" s="92" t="str">
        <f t="shared" si="93"/>
        <v/>
      </c>
      <c r="AG51" s="92" t="str">
        <f t="shared" si="94"/>
        <v/>
      </c>
      <c r="AH51" s="112"/>
      <c r="AI51" s="188" t="str">
        <f t="shared" si="95"/>
        <v/>
      </c>
      <c r="AJ51" s="83"/>
    </row>
    <row r="52" spans="1:41" ht="18.75">
      <c r="B52" s="81"/>
      <c r="C52" s="138" t="s">
        <v>65</v>
      </c>
      <c r="D52" s="92" t="str">
        <f>+IF(ISBLANK($D$33),"",0)</f>
        <v/>
      </c>
      <c r="E52" s="92" t="str">
        <f>+IF(ISBLANK($E$33),"",0)</f>
        <v/>
      </c>
      <c r="F52" s="92" t="str">
        <f>+IF(ISBLANK($F$33),"",0)</f>
        <v/>
      </c>
      <c r="G52" s="92" t="str">
        <f>+IF(ISBLANK($G$33),"",0)</f>
        <v/>
      </c>
      <c r="H52" s="92" t="str">
        <f>+IF(ISBLANK($H$33),"",0)</f>
        <v/>
      </c>
      <c r="I52" s="92" t="str">
        <f>+IF(ISBLANK($I$33),"",0)</f>
        <v/>
      </c>
      <c r="J52" s="92" t="str">
        <f>+IF(ISBLANK($J$33),"",0)</f>
        <v/>
      </c>
      <c r="K52" s="92" t="str">
        <f>+IF(ISBLANK($K$33),"",0)</f>
        <v/>
      </c>
      <c r="L52" s="92" t="str">
        <f>+IF(ISBLANK($L$33),"",0)</f>
        <v/>
      </c>
      <c r="M52" s="92" t="str">
        <f>+IF(ISBLANK($M$33),"",0)</f>
        <v/>
      </c>
      <c r="N52" s="92" t="str">
        <f>+IF(ISBLANK($N$33),"",0)</f>
        <v/>
      </c>
      <c r="O52" s="92" t="str">
        <f>+IF(ISBLANK($O$33),"",0)</f>
        <v/>
      </c>
      <c r="P52" s="92" t="str">
        <f>+IF(ISBLANK($P$33),"",0)</f>
        <v/>
      </c>
      <c r="Q52" s="92" t="str">
        <f>+IF(ISBLANK($Q$33),"",0)</f>
        <v/>
      </c>
      <c r="R52" s="92" t="str">
        <f>+IF(ISBLANK($R$33),"",0)</f>
        <v/>
      </c>
      <c r="S52" s="92" t="str">
        <f>+IF(ISBLANK($S$33),"",0)</f>
        <v/>
      </c>
      <c r="T52" s="92" t="str">
        <f>+IF(ISBLANK($T$33),"",0)</f>
        <v/>
      </c>
      <c r="U52" s="92" t="str">
        <f>+IF(ISBLANK($U$33),"",0)</f>
        <v/>
      </c>
      <c r="V52" s="92" t="str">
        <f>+IF(ISBLANK($V$33),"",0)</f>
        <v/>
      </c>
      <c r="W52" s="92" t="str">
        <f>+IF(ISBLANK($W$33),"",0)</f>
        <v/>
      </c>
      <c r="X52" s="92" t="str">
        <f>+IF(ISBLANK($X$33),"",0)</f>
        <v/>
      </c>
      <c r="Y52" s="92" t="str">
        <f>+IF(ISBLANK($Y$33),"",0)</f>
        <v/>
      </c>
      <c r="Z52" s="92" t="str">
        <f>+IF(ISBLANK($Z$33),"",0)</f>
        <v/>
      </c>
      <c r="AA52" s="92" t="str">
        <f>+IF(ISBLANK($AA$33),"",0)</f>
        <v/>
      </c>
      <c r="AB52" s="92" t="str">
        <f>+IF(ISBLANK($AB$33),"",0)</f>
        <v/>
      </c>
      <c r="AC52" s="92" t="str">
        <f>+IF(ISBLANK($AC$33),"",0)</f>
        <v/>
      </c>
      <c r="AD52" s="92" t="str">
        <f>+IF(ISBLANK($AD$33),"",0)</f>
        <v/>
      </c>
      <c r="AE52" s="92" t="str">
        <f>+IF(ISBLANK($AE$33),"",0)</f>
        <v/>
      </c>
      <c r="AF52" s="92" t="str">
        <f>+IF(ISBLANK($AF$33),"",0)</f>
        <v/>
      </c>
      <c r="AG52" s="92" t="str">
        <f>+IF(ISBLANK($AG$33),"",0)</f>
        <v/>
      </c>
      <c r="AH52" s="186"/>
      <c r="AI52" s="194" t="str">
        <f>IF(COUNTBLANK(D52:AG52)=30,"",AVERAGE(D52:AG52))</f>
        <v/>
      </c>
      <c r="AJ52" s="83"/>
    </row>
    <row r="53" spans="1:41" ht="16.5" thickBot="1">
      <c r="A53" s="58"/>
      <c r="B53" s="81"/>
      <c r="C53" s="179" t="s">
        <v>66</v>
      </c>
      <c r="D53" s="168" t="str">
        <f t="shared" ref="D53:G53" si="96">IF(COUNTBLANK(D44:D52)=9,"",IF(SUM(D44:D52)&gt;0,0,IF(COUNTBLANK(D44:D52)&lt;&gt;0,"",1)))</f>
        <v/>
      </c>
      <c r="E53" s="168" t="str">
        <f t="shared" si="96"/>
        <v/>
      </c>
      <c r="F53" s="168" t="str">
        <f t="shared" si="96"/>
        <v/>
      </c>
      <c r="G53" s="168" t="str">
        <f t="shared" si="96"/>
        <v/>
      </c>
      <c r="H53" s="168" t="str">
        <f t="shared" ref="H53:AG53" si="97">IF(COUNTBLANK(H44:H52)=9,"",IF(SUM(H44:H52)&gt;0,0,IF(COUNTBLANK(H44:H52)&lt;&gt;0,"",1)))</f>
        <v/>
      </c>
      <c r="I53" s="168" t="str">
        <f t="shared" si="97"/>
        <v/>
      </c>
      <c r="J53" s="168" t="str">
        <f t="shared" si="97"/>
        <v/>
      </c>
      <c r="K53" s="168" t="str">
        <f t="shared" si="97"/>
        <v/>
      </c>
      <c r="L53" s="168" t="str">
        <f t="shared" si="97"/>
        <v/>
      </c>
      <c r="M53" s="168" t="str">
        <f t="shared" si="97"/>
        <v/>
      </c>
      <c r="N53" s="168" t="str">
        <f t="shared" si="97"/>
        <v/>
      </c>
      <c r="O53" s="168" t="str">
        <f t="shared" si="97"/>
        <v/>
      </c>
      <c r="P53" s="168" t="str">
        <f t="shared" si="97"/>
        <v/>
      </c>
      <c r="Q53" s="168" t="str">
        <f t="shared" si="97"/>
        <v/>
      </c>
      <c r="R53" s="168" t="str">
        <f t="shared" si="97"/>
        <v/>
      </c>
      <c r="S53" s="168" t="str">
        <f t="shared" si="97"/>
        <v/>
      </c>
      <c r="T53" s="168" t="str">
        <f t="shared" si="97"/>
        <v/>
      </c>
      <c r="U53" s="168" t="str">
        <f t="shared" si="97"/>
        <v/>
      </c>
      <c r="V53" s="168" t="str">
        <f t="shared" si="97"/>
        <v/>
      </c>
      <c r="W53" s="168" t="str">
        <f t="shared" si="97"/>
        <v/>
      </c>
      <c r="X53" s="168" t="str">
        <f t="shared" si="97"/>
        <v/>
      </c>
      <c r="Y53" s="168" t="str">
        <f t="shared" si="97"/>
        <v/>
      </c>
      <c r="Z53" s="168" t="str">
        <f t="shared" si="97"/>
        <v/>
      </c>
      <c r="AA53" s="168" t="str">
        <f t="shared" si="97"/>
        <v/>
      </c>
      <c r="AB53" s="168" t="str">
        <f t="shared" si="97"/>
        <v/>
      </c>
      <c r="AC53" s="168" t="str">
        <f t="shared" si="97"/>
        <v/>
      </c>
      <c r="AD53" s="168" t="str">
        <f t="shared" si="97"/>
        <v/>
      </c>
      <c r="AE53" s="168" t="str">
        <f t="shared" si="97"/>
        <v/>
      </c>
      <c r="AF53" s="168" t="str">
        <f t="shared" si="97"/>
        <v/>
      </c>
      <c r="AG53" s="168" t="str">
        <f t="shared" si="97"/>
        <v/>
      </c>
      <c r="AH53" s="133" t="str">
        <f>IF(COUNTBLANK(AH44:AH52)&lt;&gt;0,"",IF(SUM(AH44:AH52)=0,1,0))</f>
        <v/>
      </c>
      <c r="AI53" s="193" t="str">
        <f>IF(COUNTBLANK(D53:AG53)=30,"",AVERAGE(D53:AG53))</f>
        <v/>
      </c>
      <c r="AJ53" s="83"/>
      <c r="AK53" s="58"/>
      <c r="AL53" s="58"/>
      <c r="AM53" s="58"/>
      <c r="AN53" s="58"/>
      <c r="AO53" s="58"/>
    </row>
    <row r="54" spans="1:41" ht="18.75">
      <c r="B54" s="81"/>
      <c r="C54" s="157" t="s">
        <v>67</v>
      </c>
      <c r="D54" s="154"/>
      <c r="E54" s="106"/>
      <c r="F54" s="106"/>
      <c r="G54" s="106"/>
      <c r="H54" s="106"/>
      <c r="I54" s="106"/>
      <c r="J54" s="106"/>
      <c r="K54" s="92"/>
      <c r="L54" s="92"/>
      <c r="M54" s="92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  <c r="Z54" s="92"/>
      <c r="AA54" s="92"/>
      <c r="AB54" s="92"/>
      <c r="AC54" s="106"/>
      <c r="AD54" s="106"/>
      <c r="AE54" s="106"/>
      <c r="AF54" s="106"/>
      <c r="AG54" s="106"/>
      <c r="AH54" s="117"/>
      <c r="AI54" s="195"/>
      <c r="AJ54" s="83"/>
    </row>
    <row r="55" spans="1:41" ht="18.75">
      <c r="B55" s="81"/>
      <c r="C55" s="110" t="s">
        <v>68</v>
      </c>
      <c r="D55" s="151"/>
      <c r="E55" s="98"/>
      <c r="F55" s="98"/>
      <c r="G55" s="98"/>
      <c r="H55" s="98"/>
      <c r="I55" s="98"/>
      <c r="J55" s="98"/>
      <c r="K55" s="99"/>
      <c r="L55" s="99"/>
      <c r="M55" s="99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9"/>
      <c r="AA55" s="99"/>
      <c r="AB55" s="99"/>
      <c r="AC55" s="98"/>
      <c r="AD55" s="98"/>
      <c r="AE55" s="98"/>
      <c r="AF55" s="98"/>
      <c r="AG55" s="98"/>
      <c r="AH55" s="112"/>
      <c r="AI55" s="189"/>
      <c r="AJ55" s="83"/>
    </row>
    <row r="56" spans="1:41" ht="18.75">
      <c r="B56" s="81"/>
      <c r="C56" s="110" t="s">
        <v>69</v>
      </c>
      <c r="D56" s="151"/>
      <c r="E56" s="98"/>
      <c r="F56" s="98"/>
      <c r="G56" s="98"/>
      <c r="H56" s="98"/>
      <c r="I56" s="98"/>
      <c r="J56" s="98"/>
      <c r="K56" s="99"/>
      <c r="L56" s="99"/>
      <c r="M56" s="99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9"/>
      <c r="AA56" s="99"/>
      <c r="AB56" s="99"/>
      <c r="AC56" s="98"/>
      <c r="AD56" s="98"/>
      <c r="AE56" s="98"/>
      <c r="AF56" s="98"/>
      <c r="AG56" s="98"/>
      <c r="AH56" s="112"/>
      <c r="AI56" s="189"/>
      <c r="AJ56" s="83"/>
    </row>
    <row r="57" spans="1:41" ht="19.5" thickBot="1">
      <c r="B57" s="81"/>
      <c r="C57" s="162" t="s">
        <v>70</v>
      </c>
      <c r="D57" s="158"/>
      <c r="E57" s="122"/>
      <c r="F57" s="122"/>
      <c r="G57" s="122"/>
      <c r="H57" s="122"/>
      <c r="I57" s="122"/>
      <c r="J57" s="122"/>
      <c r="K57" s="123"/>
      <c r="L57" s="123"/>
      <c r="M57" s="123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3"/>
      <c r="AA57" s="123"/>
      <c r="AB57" s="123"/>
      <c r="AC57" s="122"/>
      <c r="AD57" s="122"/>
      <c r="AE57" s="122"/>
      <c r="AF57" s="122"/>
      <c r="AG57" s="122"/>
      <c r="AH57" s="186"/>
      <c r="AI57" s="190"/>
      <c r="AJ57" s="83"/>
    </row>
    <row r="58" spans="1:41" ht="167.25" customHeight="1" thickBot="1">
      <c r="B58" s="81"/>
      <c r="C58" s="95" t="s">
        <v>71</v>
      </c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176"/>
      <c r="AI58" s="177"/>
      <c r="AJ58" s="83"/>
    </row>
    <row r="59" spans="1:41" ht="16.5" thickBot="1">
      <c r="B59" s="357" t="s">
        <v>72</v>
      </c>
      <c r="C59" s="358"/>
      <c r="D59" s="358"/>
      <c r="E59" s="358"/>
      <c r="F59" s="358"/>
      <c r="G59" s="358"/>
      <c r="H59" s="358"/>
      <c r="I59" s="358"/>
      <c r="J59" s="358"/>
      <c r="K59" s="358"/>
      <c r="L59" s="358"/>
      <c r="M59" s="358"/>
      <c r="N59" s="358"/>
      <c r="O59" s="358"/>
      <c r="P59" s="358"/>
      <c r="Q59" s="358"/>
      <c r="R59" s="358"/>
      <c r="S59" s="358"/>
      <c r="T59" s="358"/>
      <c r="U59" s="358"/>
      <c r="V59" s="358"/>
      <c r="W59" s="358"/>
      <c r="X59" s="358"/>
      <c r="Y59" s="358"/>
      <c r="Z59" s="358"/>
      <c r="AA59" s="358"/>
      <c r="AB59" s="358"/>
      <c r="AC59" s="358"/>
      <c r="AD59" s="358"/>
      <c r="AE59" s="358"/>
      <c r="AF59" s="358"/>
      <c r="AG59" s="358"/>
      <c r="AH59" s="358"/>
      <c r="AI59" s="358"/>
      <c r="AJ59" s="359"/>
    </row>
  </sheetData>
  <sheetProtection algorithmName="SHA-512" hashValue="Ed/qmRe5yG+5wxGt9W1Phdfg3D9iOoQbQnEYt3LtZR1kCEBd4fP3YroSxDLAsXKCTgjCDeHjWvpPW+rlC5j40w==" saltValue="LrEVkfR596UrYkXcySoVqg==" spinCount="100000" sheet="1" formatCells="0" formatColumns="0" formatRows="0"/>
  <mergeCells count="10">
    <mergeCell ref="D11:AI11"/>
    <mergeCell ref="C30:C31"/>
    <mergeCell ref="D30:AI30"/>
    <mergeCell ref="B59:AJ59"/>
    <mergeCell ref="O8:U8"/>
    <mergeCell ref="O9:U9"/>
    <mergeCell ref="G8:N8"/>
    <mergeCell ref="V8:AB8"/>
    <mergeCell ref="G9:N9"/>
    <mergeCell ref="V9:AB9"/>
  </mergeCells>
  <conditionalFormatting sqref="D28:AG28">
    <cfRule type="cellIs" dxfId="79" priority="11" operator="equal">
      <formula>3</formula>
    </cfRule>
  </conditionalFormatting>
  <conditionalFormatting sqref="D28:AH28">
    <cfRule type="cellIs" dxfId="78" priority="15" operator="equal">
      <formula>2</formula>
    </cfRule>
    <cfRule type="cellIs" dxfId="77" priority="16" operator="equal">
      <formula>1</formula>
    </cfRule>
    <cfRule type="cellIs" dxfId="76" priority="17" operator="equal">
      <formula>0</formula>
    </cfRule>
  </conditionalFormatting>
  <conditionalFormatting sqref="D27:AI28">
    <cfRule type="containsBlanks" dxfId="75" priority="12" stopIfTrue="1">
      <formula>LEN(TRIM(D27))=0</formula>
    </cfRule>
  </conditionalFormatting>
  <conditionalFormatting sqref="E28 H28 R28 AB28">
    <cfRule type="cellIs" dxfId="74" priority="19" operator="equal">
      <formula>3</formula>
    </cfRule>
    <cfRule type="containsBlanks" dxfId="73" priority="23">
      <formula>LEN(TRIM(E28))=0</formula>
    </cfRule>
  </conditionalFormatting>
  <conditionalFormatting sqref="K28 U28 AE28">
    <cfRule type="containsBlanks" dxfId="72" priority="13">
      <formula>LEN(TRIM(K28))=0</formula>
    </cfRule>
    <cfRule type="cellIs" dxfId="71" priority="14" operator="equal">
      <formula>3</formula>
    </cfRule>
  </conditionalFormatting>
  <conditionalFormatting sqref="AH28">
    <cfRule type="cellIs" dxfId="70" priority="144" operator="equal">
      <formula>3</formula>
    </cfRule>
  </conditionalFormatting>
  <conditionalFormatting sqref="AI13:AI17">
    <cfRule type="containsBlanks" dxfId="69" priority="7" stopIfTrue="1">
      <formula>LEN(TRIM(AI13))=0</formula>
    </cfRule>
  </conditionalFormatting>
  <conditionalFormatting sqref="AI16:AI17">
    <cfRule type="cellIs" dxfId="68" priority="8" operator="equal">
      <formula>2</formula>
    </cfRule>
    <cfRule type="cellIs" dxfId="67" priority="9" operator="equal">
      <formula>1</formula>
    </cfRule>
    <cfRule type="cellIs" dxfId="66" priority="10" operator="equal">
      <formula>0</formula>
    </cfRule>
  </conditionalFormatting>
  <conditionalFormatting sqref="AI17">
    <cfRule type="cellIs" dxfId="65" priority="6" operator="equal">
      <formula>3</formula>
    </cfRule>
  </conditionalFormatting>
  <conditionalFormatting sqref="AI18:AI24 AI16">
    <cfRule type="cellIs" dxfId="64" priority="148" operator="equal">
      <formula>3</formula>
    </cfRule>
  </conditionalFormatting>
  <conditionalFormatting sqref="AI18:AI26">
    <cfRule type="containsBlanks" dxfId="63" priority="102" stopIfTrue="1">
      <formula>LEN(TRIM(AI18))=0</formula>
    </cfRule>
    <cfRule type="cellIs" dxfId="62" priority="103" operator="equal">
      <formula>2</formula>
    </cfRule>
    <cfRule type="cellIs" dxfId="61" priority="104" operator="equal">
      <formula>1</formula>
    </cfRule>
    <cfRule type="cellIs" dxfId="60" priority="105" operator="equal">
      <formula>0</formula>
    </cfRule>
  </conditionalFormatting>
  <conditionalFormatting sqref="AI25:AI26">
    <cfRule type="cellIs" dxfId="59" priority="101" operator="equal">
      <formula>3</formula>
    </cfRule>
  </conditionalFormatting>
  <conditionalFormatting sqref="AI32 AI34:AI57">
    <cfRule type="containsBlanks" dxfId="58" priority="27" stopIfTrue="1">
      <formula>LEN(TRIM(AI32))=0</formula>
    </cfRule>
  </conditionalFormatting>
  <conditionalFormatting sqref="AI32">
    <cfRule type="cellIs" dxfId="57" priority="32" operator="between">
      <formula>0</formula>
      <formula>0.25</formula>
    </cfRule>
    <cfRule type="cellIs" dxfId="56" priority="33" operator="between">
      <formula>0.25</formula>
      <formula>0.5</formula>
    </cfRule>
  </conditionalFormatting>
  <conditionalFormatting sqref="AI33">
    <cfRule type="cellIs" dxfId="55" priority="1" operator="equal">
      <formula>3</formula>
    </cfRule>
    <cfRule type="containsBlanks" dxfId="54" priority="2" stopIfTrue="1">
      <formula>LEN(TRIM(AI33))=0</formula>
    </cfRule>
    <cfRule type="cellIs" dxfId="53" priority="3" operator="equal">
      <formula>2</formula>
    </cfRule>
    <cfRule type="cellIs" dxfId="52" priority="4" operator="equal">
      <formula>1</formula>
    </cfRule>
    <cfRule type="cellIs" dxfId="51" priority="5" operator="equal">
      <formula>0</formula>
    </cfRule>
  </conditionalFormatting>
  <conditionalFormatting sqref="AI34:AI42">
    <cfRule type="cellIs" dxfId="50" priority="28" operator="between">
      <formula>0</formula>
      <formula>0.25</formula>
    </cfRule>
    <cfRule type="cellIs" dxfId="49" priority="29" operator="between">
      <formula>0.25</formula>
      <formula>0.5</formula>
    </cfRule>
  </conditionalFormatting>
  <conditionalFormatting sqref="AI41">
    <cfRule type="cellIs" dxfId="48" priority="30" operator="between">
      <formula>0.5</formula>
      <formula>0.75</formula>
    </cfRule>
    <cfRule type="cellIs" dxfId="47" priority="31" operator="between">
      <formula>0.75</formula>
      <formula>1</formula>
    </cfRule>
  </conditionalFormatting>
  <dataValidations count="4">
    <dataValidation type="decimal" errorStyle="warning" allowBlank="1" showErrorMessage="1" errorTitle="Uforventet lengde" error="Lengde er utenfor forventet lengdeintervall. Sjekk at lengde er riktig og oppgitt i cm. " sqref="D14:AG15" xr:uid="{C0684D6D-5086-4E16-895B-45196576D66E}">
      <formula1>5</formula1>
      <formula2>30</formula2>
    </dataValidation>
    <dataValidation type="decimal" errorStyle="warning" allowBlank="1" showErrorMessage="1" errorTitle="Uforventet vekt" error="Vekten er utenfor forventet vektintervall. Sjekk at vekt er riktig og oppgitt i g. " sqref="D13:AG13" xr:uid="{244E9EA9-3391-468C-8E93-DC29AF38E15A}">
      <formula1>10</formula1>
      <formula2>1000</formula2>
    </dataValidation>
    <dataValidation type="whole" allowBlank="1" showInputMessage="1" showErrorMessage="1" errorTitle="Feil i inntastingen" error="Scoren er utenfor intervallet (1-2). Skriv 1 for hannkjønn og 2 for hunnkjønn." sqref="D43:AG43" xr:uid="{A8DE5875-5069-4E6C-B540-4F1566D66E32}">
      <formula1>1</formula1>
      <formula2>2</formula2>
    </dataValidation>
    <dataValidation type="whole" allowBlank="1" showErrorMessage="1" errorTitle="Feil i inntasting" error="Leverfargen er utenfor intervallet (1-6) " sqref="D32:AG32" xr:uid="{AD6A2616-B8EC-4E78-A23C-828D56DCA80D}">
      <formula1>1</formula1>
      <formula2>6</formula2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DropDown="1" showErrorMessage="1" errorTitle="Feil i inntasting" error="Scoren er utenfor intervallet (0-3)" xr:uid="{7002B90B-01D0-482B-B5C9-FD50709F87D2}">
          <x14:formula1>
            <xm:f>Velferdsmodellen!$A$60:$A$64</xm:f>
          </x14:formula1>
          <xm:sqref>D18:AG26</xm:sqref>
        </x14:dataValidation>
        <x14:dataValidation type="list" allowBlank="1" showDropDown="1" showErrorMessage="1" errorTitle="Feil i inntasting" error="Scoren er utenfor intervallet (0-1)" xr:uid="{3E36026C-22BE-4B67-932F-906FE7296FEF}">
          <x14:formula1>
            <xm:f>Velferdsmodellen!$A$60:$A$62</xm:f>
          </x14:formula1>
          <xm:sqref>D34:AG42</xm:sqref>
        </x14:dataValidation>
        <x14:dataValidation type="list" allowBlank="1" showDropDown="1" showErrorMessage="1" errorTitle="Feil i inntasting" error="Scoren er utenfor intervallet (0-1)_x000a_" xr:uid="{5145C829-E08A-40C7-9F80-AF18BF2102FE}">
          <x14:formula1>
            <xm:f>Velferdsmodellen!$A$60:$A$62</xm:f>
          </x14:formula1>
          <xm:sqref>D44:AG49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BF39F-1F6E-4441-99AE-B08192C88DF7}">
  <dimension ref="A1:AO59"/>
  <sheetViews>
    <sheetView zoomScale="80" zoomScaleNormal="80" zoomScaleSheetLayoutView="50" workbookViewId="0">
      <pane xSplit="3" ySplit="12" topLeftCell="D13" activePane="bottomRight" state="frozen"/>
      <selection pane="bottomRight" activeCell="D19" sqref="D19"/>
      <selection pane="bottomLeft" activeCell="D50" sqref="D50"/>
      <selection pane="topRight" activeCell="D50" sqref="D50"/>
    </sheetView>
  </sheetViews>
  <sheetFormatPr defaultColWidth="12.42578125" defaultRowHeight="15.75"/>
  <cols>
    <col min="1" max="1" width="5.140625" style="142" customWidth="1"/>
    <col min="2" max="2" width="2.42578125" style="58" customWidth="1"/>
    <col min="3" max="3" width="36" style="58" customWidth="1"/>
    <col min="4" max="33" width="6.7109375" style="58" customWidth="1"/>
    <col min="34" max="34" width="8" style="58" hidden="1" customWidth="1"/>
    <col min="35" max="35" width="22.7109375" style="58" customWidth="1"/>
    <col min="36" max="36" width="1.7109375" style="58" customWidth="1"/>
    <col min="37" max="37" width="7" style="141" customWidth="1"/>
    <col min="38" max="40" width="12.42578125" style="141"/>
    <col min="41" max="41" width="26.7109375" style="141" customWidth="1"/>
    <col min="42" max="16384" width="12.42578125" style="58"/>
  </cols>
  <sheetData>
    <row r="1" spans="1:41" ht="16.5" thickBot="1">
      <c r="A1" s="58"/>
      <c r="AK1" s="58"/>
      <c r="AL1" s="58"/>
      <c r="AM1" s="58"/>
      <c r="AN1" s="58"/>
      <c r="AO1" s="58"/>
    </row>
    <row r="2" spans="1:41">
      <c r="A2" s="58"/>
      <c r="B2" s="73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74"/>
      <c r="AK2" s="58"/>
      <c r="AL2" s="58"/>
      <c r="AM2" s="58"/>
      <c r="AN2" s="58"/>
      <c r="AO2" s="58"/>
    </row>
    <row r="3" spans="1:41">
      <c r="A3" s="58"/>
      <c r="B3" s="81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  <c r="P3" s="197"/>
      <c r="Q3" s="197"/>
      <c r="R3" s="197"/>
      <c r="S3" s="197"/>
      <c r="T3" s="197"/>
      <c r="U3" s="197"/>
      <c r="V3" s="197"/>
      <c r="W3" s="197"/>
      <c r="X3" s="197"/>
      <c r="Y3" s="197"/>
      <c r="Z3" s="197"/>
      <c r="AA3" s="197"/>
      <c r="AB3" s="197"/>
      <c r="AC3" s="197"/>
      <c r="AD3" s="197"/>
      <c r="AE3" s="197"/>
      <c r="AF3" s="197"/>
      <c r="AG3" s="197"/>
      <c r="AH3" s="197"/>
      <c r="AI3" s="197"/>
      <c r="AJ3" s="83"/>
      <c r="AK3" s="58"/>
      <c r="AL3" s="58"/>
      <c r="AM3" s="58"/>
      <c r="AN3" s="58"/>
      <c r="AO3" s="58"/>
    </row>
    <row r="4" spans="1:41">
      <c r="A4" s="58"/>
      <c r="B4" s="81"/>
      <c r="C4" s="197"/>
      <c r="D4" s="197"/>
      <c r="E4" s="197"/>
      <c r="F4" s="197"/>
      <c r="G4" s="197"/>
      <c r="H4" s="197"/>
      <c r="I4" s="197"/>
      <c r="J4" s="197"/>
      <c r="K4" s="197"/>
      <c r="L4" s="197"/>
      <c r="M4" s="197"/>
      <c r="N4" s="197"/>
      <c r="O4" s="197"/>
      <c r="P4" s="197"/>
      <c r="Q4" s="197"/>
      <c r="R4" s="197"/>
      <c r="S4" s="197"/>
      <c r="T4" s="197"/>
      <c r="U4" s="197"/>
      <c r="V4" s="197"/>
      <c r="W4" s="197"/>
      <c r="X4" s="197"/>
      <c r="Y4" s="197"/>
      <c r="Z4" s="197"/>
      <c r="AA4" s="197"/>
      <c r="AB4" s="197"/>
      <c r="AC4" s="197"/>
      <c r="AD4" s="197"/>
      <c r="AE4" s="197"/>
      <c r="AF4" s="197"/>
      <c r="AG4" s="197"/>
      <c r="AH4" s="197"/>
      <c r="AI4" s="197"/>
      <c r="AJ4" s="83"/>
      <c r="AK4" s="58"/>
      <c r="AL4" s="58"/>
      <c r="AM4" s="58"/>
      <c r="AN4" s="58"/>
      <c r="AO4" s="58"/>
    </row>
    <row r="5" spans="1:41">
      <c r="A5" s="58"/>
      <c r="B5" s="81"/>
      <c r="C5" s="197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197"/>
      <c r="Z5" s="197"/>
      <c r="AA5" s="197"/>
      <c r="AB5" s="197"/>
      <c r="AC5" s="197"/>
      <c r="AD5" s="197"/>
      <c r="AE5" s="197"/>
      <c r="AF5" s="197"/>
      <c r="AG5" s="197"/>
      <c r="AH5" s="197"/>
      <c r="AI5" s="197"/>
      <c r="AJ5" s="83"/>
      <c r="AK5" s="58"/>
      <c r="AL5" s="58"/>
      <c r="AM5" s="58"/>
      <c r="AN5" s="58"/>
      <c r="AO5" s="58"/>
    </row>
    <row r="6" spans="1:41">
      <c r="A6" s="58"/>
      <c r="B6" s="81"/>
      <c r="C6" s="197"/>
      <c r="D6" s="197"/>
      <c r="E6" s="197"/>
      <c r="F6" s="197"/>
      <c r="G6" s="197"/>
      <c r="H6" s="197"/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7"/>
      <c r="AF6" s="197"/>
      <c r="AG6" s="197"/>
      <c r="AH6" s="197"/>
      <c r="AI6" s="197"/>
      <c r="AJ6" s="83"/>
      <c r="AK6" s="58"/>
      <c r="AL6" s="58"/>
      <c r="AM6" s="58"/>
      <c r="AN6" s="58"/>
      <c r="AO6" s="58"/>
    </row>
    <row r="7" spans="1:41" ht="16.5" thickBot="1">
      <c r="A7" s="58"/>
      <c r="B7" s="81"/>
      <c r="C7" s="197"/>
      <c r="D7" s="197"/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97"/>
      <c r="AA7" s="197"/>
      <c r="AB7" s="197"/>
      <c r="AC7" s="197"/>
      <c r="AD7" s="197"/>
      <c r="AE7" s="197"/>
      <c r="AF7" s="197"/>
      <c r="AG7" s="197"/>
      <c r="AH7" s="197"/>
      <c r="AI7" s="197"/>
      <c r="AJ7" s="83"/>
      <c r="AK7" s="58"/>
      <c r="AL7" s="58"/>
      <c r="AM7" s="58"/>
      <c r="AN7" s="58"/>
      <c r="AO7" s="58"/>
    </row>
    <row r="8" spans="1:41" s="77" customFormat="1">
      <c r="B8" s="75"/>
      <c r="C8" s="197"/>
      <c r="D8" s="197"/>
      <c r="E8" s="197"/>
      <c r="F8" s="197"/>
      <c r="G8" s="360" t="s">
        <v>22</v>
      </c>
      <c r="H8" s="361"/>
      <c r="I8" s="361"/>
      <c r="J8" s="361"/>
      <c r="K8" s="361"/>
      <c r="L8" s="361"/>
      <c r="M8" s="361"/>
      <c r="N8" s="362"/>
      <c r="O8" s="360" t="s">
        <v>23</v>
      </c>
      <c r="P8" s="361"/>
      <c r="Q8" s="361"/>
      <c r="R8" s="361"/>
      <c r="S8" s="361"/>
      <c r="T8" s="361"/>
      <c r="U8" s="362"/>
      <c r="V8" s="360" t="s">
        <v>24</v>
      </c>
      <c r="W8" s="361"/>
      <c r="X8" s="361"/>
      <c r="Y8" s="361"/>
      <c r="Z8" s="361"/>
      <c r="AA8" s="361"/>
      <c r="AB8" s="362"/>
      <c r="AC8" s="197"/>
      <c r="AD8" s="197"/>
      <c r="AE8" s="197"/>
      <c r="AF8" s="197"/>
      <c r="AG8" s="197"/>
      <c r="AH8" s="197"/>
      <c r="AI8" s="197"/>
      <c r="AJ8" s="83"/>
    </row>
    <row r="9" spans="1:41" s="80" customFormat="1" ht="19.5" thickBot="1">
      <c r="B9" s="78"/>
      <c r="C9" s="197"/>
      <c r="D9" s="197"/>
      <c r="E9" s="197"/>
      <c r="F9" s="197"/>
      <c r="G9" s="363"/>
      <c r="H9" s="364"/>
      <c r="I9" s="364"/>
      <c r="J9" s="364"/>
      <c r="K9" s="364"/>
      <c r="L9" s="364"/>
      <c r="M9" s="364"/>
      <c r="N9" s="365"/>
      <c r="O9" s="363">
        <v>15</v>
      </c>
      <c r="P9" s="364"/>
      <c r="Q9" s="364"/>
      <c r="R9" s="364"/>
      <c r="S9" s="364"/>
      <c r="T9" s="364"/>
      <c r="U9" s="365"/>
      <c r="V9" s="366"/>
      <c r="W9" s="367"/>
      <c r="X9" s="367"/>
      <c r="Y9" s="367"/>
      <c r="Z9" s="367"/>
      <c r="AA9" s="367"/>
      <c r="AB9" s="368"/>
      <c r="AC9" s="197"/>
      <c r="AD9" s="197"/>
      <c r="AE9" s="197"/>
      <c r="AF9" s="197"/>
      <c r="AG9" s="197"/>
      <c r="AH9" s="197"/>
      <c r="AI9" s="197"/>
      <c r="AJ9" s="83"/>
    </row>
    <row r="10" spans="1:41" ht="16.5" thickBot="1">
      <c r="A10" s="58"/>
      <c r="B10" s="81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3"/>
      <c r="AK10" s="58"/>
      <c r="AL10" s="58"/>
      <c r="AM10" s="58"/>
      <c r="AN10" s="58"/>
      <c r="AO10" s="58"/>
    </row>
    <row r="11" spans="1:41" ht="21.75" thickBot="1">
      <c r="B11" s="81"/>
      <c r="C11" s="84"/>
      <c r="D11" s="369" t="s">
        <v>25</v>
      </c>
      <c r="E11" s="369"/>
      <c r="F11" s="369"/>
      <c r="G11" s="369"/>
      <c r="H11" s="369"/>
      <c r="I11" s="369"/>
      <c r="J11" s="369"/>
      <c r="K11" s="369"/>
      <c r="L11" s="369"/>
      <c r="M11" s="369"/>
      <c r="N11" s="369"/>
      <c r="O11" s="369"/>
      <c r="P11" s="369"/>
      <c r="Q11" s="369"/>
      <c r="R11" s="369"/>
      <c r="S11" s="369"/>
      <c r="T11" s="369"/>
      <c r="U11" s="369"/>
      <c r="V11" s="369"/>
      <c r="W11" s="369"/>
      <c r="X11" s="369"/>
      <c r="Y11" s="369"/>
      <c r="Z11" s="369"/>
      <c r="AA11" s="369"/>
      <c r="AB11" s="369"/>
      <c r="AC11" s="369"/>
      <c r="AD11" s="369"/>
      <c r="AE11" s="369"/>
      <c r="AF11" s="369"/>
      <c r="AG11" s="369"/>
      <c r="AH11" s="369"/>
      <c r="AI11" s="370"/>
      <c r="AJ11" s="83"/>
    </row>
    <row r="12" spans="1:41" ht="21.75" thickBot="1">
      <c r="B12" s="81"/>
      <c r="C12" s="166"/>
      <c r="D12" s="147">
        <v>1</v>
      </c>
      <c r="E12" s="87">
        <v>2</v>
      </c>
      <c r="F12" s="87">
        <v>3</v>
      </c>
      <c r="G12" s="87">
        <v>4</v>
      </c>
      <c r="H12" s="87">
        <v>5</v>
      </c>
      <c r="I12" s="87">
        <v>6</v>
      </c>
      <c r="J12" s="87">
        <v>7</v>
      </c>
      <c r="K12" s="87">
        <v>8</v>
      </c>
      <c r="L12" s="87">
        <v>9</v>
      </c>
      <c r="M12" s="87">
        <v>10</v>
      </c>
      <c r="N12" s="87">
        <v>11</v>
      </c>
      <c r="O12" s="87">
        <v>12</v>
      </c>
      <c r="P12" s="87">
        <v>13</v>
      </c>
      <c r="Q12" s="87">
        <v>14</v>
      </c>
      <c r="R12" s="88">
        <v>15</v>
      </c>
      <c r="S12" s="87">
        <v>16</v>
      </c>
      <c r="T12" s="87">
        <v>17</v>
      </c>
      <c r="U12" s="87">
        <v>18</v>
      </c>
      <c r="V12" s="87">
        <v>19</v>
      </c>
      <c r="W12" s="87">
        <v>20</v>
      </c>
      <c r="X12" s="87">
        <v>21</v>
      </c>
      <c r="Y12" s="87">
        <v>22</v>
      </c>
      <c r="Z12" s="87">
        <v>23</v>
      </c>
      <c r="AA12" s="87">
        <v>24</v>
      </c>
      <c r="AB12" s="87">
        <v>25</v>
      </c>
      <c r="AC12" s="87">
        <v>26</v>
      </c>
      <c r="AD12" s="87">
        <v>27</v>
      </c>
      <c r="AE12" s="87">
        <v>28</v>
      </c>
      <c r="AF12" s="87">
        <v>29</v>
      </c>
      <c r="AG12" s="237">
        <v>30</v>
      </c>
      <c r="AH12" s="236" t="s">
        <v>26</v>
      </c>
      <c r="AI12" s="185" t="s">
        <v>27</v>
      </c>
      <c r="AJ12" s="83"/>
    </row>
    <row r="13" spans="1:41">
      <c r="B13" s="81"/>
      <c r="C13" s="110" t="s">
        <v>28</v>
      </c>
      <c r="D13" s="148"/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67">
        <f>30-COUNTBLANK(D13:AG13)</f>
        <v>0</v>
      </c>
      <c r="AI13" s="184"/>
      <c r="AJ13" s="83"/>
    </row>
    <row r="14" spans="1:41">
      <c r="B14" s="81"/>
      <c r="C14" s="110" t="s">
        <v>29</v>
      </c>
      <c r="D14" s="148"/>
      <c r="E14" s="143"/>
      <c r="F14" s="143"/>
      <c r="G14" s="143"/>
      <c r="H14" s="143"/>
      <c r="I14" s="143"/>
      <c r="J14" s="143"/>
      <c r="K14" s="143"/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61">
        <f t="shared" ref="AH14:AH26" si="0">30-COUNTBLANK(D14:AG14)</f>
        <v>0</v>
      </c>
      <c r="AI14" s="220"/>
      <c r="AJ14" s="83"/>
    </row>
    <row r="15" spans="1:41" ht="16.5" thickBot="1">
      <c r="B15" s="81"/>
      <c r="C15" s="156" t="s">
        <v>30</v>
      </c>
      <c r="D15" s="230"/>
      <c r="E15" s="231"/>
      <c r="F15" s="231"/>
      <c r="G15" s="231"/>
      <c r="H15" s="231"/>
      <c r="I15" s="231"/>
      <c r="J15" s="231"/>
      <c r="K15" s="231"/>
      <c r="L15" s="231"/>
      <c r="M15" s="231"/>
      <c r="N15" s="231"/>
      <c r="O15" s="231"/>
      <c r="P15" s="231"/>
      <c r="Q15" s="231"/>
      <c r="R15" s="231"/>
      <c r="S15" s="231"/>
      <c r="T15" s="231"/>
      <c r="U15" s="231"/>
      <c r="V15" s="231"/>
      <c r="W15" s="231"/>
      <c r="X15" s="231"/>
      <c r="Y15" s="231"/>
      <c r="Z15" s="231"/>
      <c r="AA15" s="231"/>
      <c r="AB15" s="231"/>
      <c r="AC15" s="231"/>
      <c r="AD15" s="231"/>
      <c r="AE15" s="231"/>
      <c r="AF15" s="231"/>
      <c r="AG15" s="232"/>
      <c r="AH15" s="150"/>
      <c r="AI15" s="184"/>
      <c r="AJ15" s="83"/>
    </row>
    <row r="16" spans="1:41" ht="16.5" thickBot="1">
      <c r="B16" s="81"/>
      <c r="C16" s="216" t="s">
        <v>31</v>
      </c>
      <c r="D16" s="222" t="str" cm="1">
        <f t="array" ref="D16">+IF(COUNTBLANK(D13:D14)&gt;0,"",_xlfn.IFS((10^(3.516)*D13/(10*D14)^(2.559))&gt;=1,0,(10^(3.516)*D13/(10*D14)^(2.559))&gt;=0.9,1,(10^(3.516)*D13/(10*D14)^(2.559))&gt;=0.75,2,(10^(3.516)*D13/(10*D14)^(2.559))&lt;0.75,3))</f>
        <v/>
      </c>
      <c r="E16" s="217" t="str" cm="1">
        <f t="array" ref="E16">+IF(COUNTBLANK(E13:E14)&gt;0,"",_xlfn.IFS((10^(3.516)*E13/(10*E14)^(2.559))&gt;=1,0,(10^(3.516)*E13/(10*E14)^(2.559))&gt;=0.9,1,(10^(3.516)*E13/(10*E14)^(2.559))&gt;=0.75,2,(10^(3.516)*E13/(10*E14)^(2.559))&lt;0.75,3))</f>
        <v/>
      </c>
      <c r="F16" s="217" t="str" cm="1">
        <f t="array" ref="F16">+IF(COUNTBLANK(F13:F14)&gt;0,"",_xlfn.IFS((10^(3.516)*F13/(10*F14)^(2.559))&gt;=1,0,(10^(3.516)*F13/(10*F14)^(2.559))&gt;=0.9,1,(10^(3.516)*F13/(10*F14)^(2.559))&gt;=0.75,2,(10^(3.516)*F13/(10*F14)^(2.559))&lt;0.75,3))</f>
        <v/>
      </c>
      <c r="G16" s="217" t="str" cm="1">
        <f t="array" ref="G16">+IF(COUNTBLANK(G13:G14)&gt;0,"",_xlfn.IFS((10^(3.516)*G13/(10*G14)^(2.559))&gt;=1,0,(10^(3.516)*G13/(10*G14)^(2.559))&gt;=0.9,1,(10^(3.516)*G13/(10*G14)^(2.559))&gt;=0.75,2,(10^(3.516)*G13/(10*G14)^(2.559))&lt;0.75,3))</f>
        <v/>
      </c>
      <c r="H16" s="217" t="str" cm="1">
        <f t="array" ref="H16">+IF(COUNTBLANK(H13:H14)&gt;0,"",_xlfn.IFS((10^(3.516)*H13/(10*H14)^(2.559))&gt;=1,0,(10^(3.516)*H13/(10*H14)^(2.559))&gt;=0.9,1,(10^(3.516)*H13/(10*H14)^(2.559))&gt;=0.75,2,(10^(3.516)*H13/(10*H14)^(2.559))&lt;0.75,3))</f>
        <v/>
      </c>
      <c r="I16" s="217" t="str" cm="1">
        <f t="array" ref="I16">+IF(COUNTBLANK(I13:I14)&gt;0,"",_xlfn.IFS((10^(3.516)*I13/(10*I14)^(2.559))&gt;=1,0,(10^(3.516)*I13/(10*I14)^(2.559))&gt;=0.9,1,(10^(3.516)*I13/(10*I14)^(2.559))&gt;=0.75,2,(10^(3.516)*I13/(10*I14)^(2.559))&lt;0.75,3))</f>
        <v/>
      </c>
      <c r="J16" s="217" t="str" cm="1">
        <f t="array" ref="J16">+IF(COUNTBLANK(J13:J14)&gt;0,"",_xlfn.IFS((10^(3.516)*J13/(10*J14)^(2.559))&gt;=1,0,(10^(3.516)*J13/(10*J14)^(2.559))&gt;=0.9,1,(10^(3.516)*J13/(10*J14)^(2.559))&gt;=0.75,2,(10^(3.516)*J13/(10*J14)^(2.559))&lt;0.75,3))</f>
        <v/>
      </c>
      <c r="K16" s="217" t="str" cm="1">
        <f t="array" ref="K16">+IF(COUNTBLANK(K13:K14)&gt;0,"",_xlfn.IFS((10^(3.516)*K13/(10*K14)^(2.559))&gt;=1,0,(10^(3.516)*K13/(10*K14)^(2.559))&gt;=0.9,1,(10^(3.516)*K13/(10*K14)^(2.559))&gt;=0.75,2,(10^(3.516)*K13/(10*K14)^(2.559))&lt;0.75,3))</f>
        <v/>
      </c>
      <c r="L16" s="217" t="str" cm="1">
        <f t="array" ref="L16">+IF(COUNTBLANK(L13:L14)&gt;0,"",_xlfn.IFS((10^(3.516)*L13/(10*L14)^(2.559))&gt;=1,0,(10^(3.516)*L13/(10*L14)^(2.559))&gt;=0.9,1,(10^(3.516)*L13/(10*L14)^(2.559))&gt;=0.75,2,(10^(3.516)*L13/(10*L14)^(2.559))&lt;0.75,3))</f>
        <v/>
      </c>
      <c r="M16" s="217" t="str" cm="1">
        <f t="array" ref="M16">+IF(COUNTBLANK(M13:M14)&gt;0,"",_xlfn.IFS((10^(3.516)*M13/(10*M14)^(2.559))&gt;=1,0,(10^(3.516)*M13/(10*M14)^(2.559))&gt;=0.9,1,(10^(3.516)*M13/(10*M14)^(2.559))&gt;=0.75,2,(10^(3.516)*M13/(10*M14)^(2.559))&lt;0.75,3))</f>
        <v/>
      </c>
      <c r="N16" s="217" t="str" cm="1">
        <f t="array" ref="N16">+IF(COUNTBLANK(N13:N14)&gt;0,"",_xlfn.IFS((10^(3.516)*N13/(10*N14)^(2.559))&gt;=1,0,(10^(3.516)*N13/(10*N14)^(2.559))&gt;=0.9,1,(10^(3.516)*N13/(10*N14)^(2.559))&gt;=0.75,2,(10^(3.516)*N13/(10*N14)^(2.559))&lt;0.75,3))</f>
        <v/>
      </c>
      <c r="O16" s="217" t="str" cm="1">
        <f t="array" ref="O16">+IF(COUNTBLANK(O13:O14)&gt;0,"",_xlfn.IFS((10^(3.516)*O13/(10*O14)^(2.559))&gt;=1,0,(10^(3.516)*O13/(10*O14)^(2.559))&gt;=0.9,1,(10^(3.516)*O13/(10*O14)^(2.559))&gt;=0.75,2,(10^(3.516)*O13/(10*O14)^(2.559))&lt;0.75,3))</f>
        <v/>
      </c>
      <c r="P16" s="217" t="str" cm="1">
        <f t="array" ref="P16">+IF(COUNTBLANK(P13:P14)&gt;0,"",_xlfn.IFS((10^(3.516)*P13/(10*P14)^(2.559))&gt;=1,0,(10^(3.516)*P13/(10*P14)^(2.559))&gt;=0.9,1,(10^(3.516)*P13/(10*P14)^(2.559))&gt;=0.75,2,(10^(3.516)*P13/(10*P14)^(2.559))&lt;0.75,3))</f>
        <v/>
      </c>
      <c r="Q16" s="217" t="str" cm="1">
        <f t="array" ref="Q16">+IF(COUNTBLANK(Q13:Q14)&gt;0,"",_xlfn.IFS((10^(3.516)*Q13/(10*Q14)^(2.559))&gt;=1,0,(10^(3.516)*Q13/(10*Q14)^(2.559))&gt;=0.9,1,(10^(3.516)*Q13/(10*Q14)^(2.559))&gt;=0.75,2,(10^(3.516)*Q13/(10*Q14)^(2.559))&lt;0.75,3))</f>
        <v/>
      </c>
      <c r="R16" s="217" t="str" cm="1">
        <f t="array" ref="R16">+IF(COUNTBLANK(R13:R14)&gt;0,"",_xlfn.IFS((10^(3.516)*R13/(10*R14)^(2.559))&gt;=1,0,(10^(3.516)*R13/(10*R14)^(2.559))&gt;=0.9,1,(10^(3.516)*R13/(10*R14)^(2.559))&gt;=0.75,2,(10^(3.516)*R13/(10*R14)^(2.559))&lt;0.75,3))</f>
        <v/>
      </c>
      <c r="S16" s="217" t="str" cm="1">
        <f t="array" ref="S16">+IF(COUNTBLANK(S13:S14)&gt;0,"",_xlfn.IFS((10^(3.516)*S13/(10*S14)^(2.559))&gt;=1,0,(10^(3.516)*S13/(10*S14)^(2.559))&gt;=0.9,1,(10^(3.516)*S13/(10*S14)^(2.559))&gt;=0.75,2,(10^(3.516)*S13/(10*S14)^(2.559))&lt;0.75,3))</f>
        <v/>
      </c>
      <c r="T16" s="217" t="str" cm="1">
        <f t="array" ref="T16">+IF(COUNTBLANK(T13:T14)&gt;0,"",_xlfn.IFS((10^(3.516)*T13/(10*T14)^(2.559))&gt;=1,0,(10^(3.516)*T13/(10*T14)^(2.559))&gt;=0.9,1,(10^(3.516)*T13/(10*T14)^(2.559))&gt;=0.75,2,(10^(3.516)*T13/(10*T14)^(2.559))&lt;0.75,3))</f>
        <v/>
      </c>
      <c r="U16" s="217" t="str" cm="1">
        <f t="array" ref="U16">+IF(COUNTBLANK(U13:U14)&gt;0,"",_xlfn.IFS((10^(3.516)*U13/(10*U14)^(2.559))&gt;=1,0,(10^(3.516)*U13/(10*U14)^(2.559))&gt;=0.9,1,(10^(3.516)*U13/(10*U14)^(2.559))&gt;=0.75,2,(10^(3.516)*U13/(10*U14)^(2.559))&lt;0.75,3))</f>
        <v/>
      </c>
      <c r="V16" s="217" t="str" cm="1">
        <f t="array" ref="V16">+IF(COUNTBLANK(V13:V14)&gt;0,"",_xlfn.IFS((10^(3.516)*V13/(10*V14)^(2.559))&gt;=1,0,(10^(3.516)*V13/(10*V14)^(2.559))&gt;=0.9,1,(10^(3.516)*V13/(10*V14)^(2.559))&gt;=0.75,2,(10^(3.516)*V13/(10*V14)^(2.559))&lt;0.75,3))</f>
        <v/>
      </c>
      <c r="W16" s="217" t="str" cm="1">
        <f t="array" ref="W16">+IF(COUNTBLANK(W13:W14)&gt;0,"",_xlfn.IFS((10^(3.516)*W13/(10*W14)^(2.559))&gt;=1,0,(10^(3.516)*W13/(10*W14)^(2.559))&gt;=0.9,1,(10^(3.516)*W13/(10*W14)^(2.559))&gt;=0.75,2,(10^(3.516)*W13/(10*W14)^(2.559))&lt;0.75,3))</f>
        <v/>
      </c>
      <c r="X16" s="217" t="str" cm="1">
        <f t="array" ref="X16">+IF(COUNTBLANK(X13:X14)&gt;0,"",_xlfn.IFS((10^(3.516)*X13/(10*X14)^(2.559))&gt;=1,0,(10^(3.516)*X13/(10*X14)^(2.559))&gt;=0.9,1,(10^(3.516)*X13/(10*X14)^(2.559))&gt;=0.75,2,(10^(3.516)*X13/(10*X14)^(2.559))&lt;0.75,3))</f>
        <v/>
      </c>
      <c r="Y16" s="217" t="str" cm="1">
        <f t="array" ref="Y16">+IF(COUNTBLANK(Y13:Y14)&gt;0,"",_xlfn.IFS((10^(3.516)*Y13/(10*Y14)^(2.559))&gt;=1,0,(10^(3.516)*Y13/(10*Y14)^(2.559))&gt;=0.9,1,(10^(3.516)*Y13/(10*Y14)^(2.559))&gt;=0.75,2,(10^(3.516)*Y13/(10*Y14)^(2.559))&lt;0.75,3))</f>
        <v/>
      </c>
      <c r="Z16" s="217" t="str" cm="1">
        <f t="array" ref="Z16">+IF(COUNTBLANK(Z13:Z14)&gt;0,"",_xlfn.IFS((10^(3.516)*Z13/(10*Z14)^(2.559))&gt;=1,0,(10^(3.516)*Z13/(10*Z14)^(2.559))&gt;=0.9,1,(10^(3.516)*Z13/(10*Z14)^(2.559))&gt;=0.75,2,(10^(3.516)*Z13/(10*Z14)^(2.559))&lt;0.75,3))</f>
        <v/>
      </c>
      <c r="AA16" s="217" t="str" cm="1">
        <f t="array" ref="AA16">+IF(COUNTBLANK(AA13:AA14)&gt;0,"",_xlfn.IFS((10^(3.516)*AA13/(10*AA14)^(2.559))&gt;=1,0,(10^(3.516)*AA13/(10*AA14)^(2.559))&gt;=0.9,1,(10^(3.516)*AA13/(10*AA14)^(2.559))&gt;=0.75,2,(10^(3.516)*AA13/(10*AA14)^(2.559))&lt;0.75,3))</f>
        <v/>
      </c>
      <c r="AB16" s="217" t="str" cm="1">
        <f t="array" ref="AB16">+IF(COUNTBLANK(AB13:AB14)&gt;0,"",_xlfn.IFS((10^(3.516)*AB13/(10*AB14)^(2.559))&gt;=1,0,(10^(3.516)*AB13/(10*AB14)^(2.559))&gt;=0.9,1,(10^(3.516)*AB13/(10*AB14)^(2.559))&gt;=0.75,2,(10^(3.516)*AB13/(10*AB14)^(2.559))&lt;0.75,3))</f>
        <v/>
      </c>
      <c r="AC16" s="217" t="str" cm="1">
        <f t="array" ref="AC16">+IF(COUNTBLANK(AC13:AC14)&gt;0,"",_xlfn.IFS((10^(3.516)*AC13/(10*AC14)^(2.559))&gt;=1,0,(10^(3.516)*AC13/(10*AC14)^(2.559))&gt;=0.9,1,(10^(3.516)*AC13/(10*AC14)^(2.559))&gt;=0.75,2,(10^(3.516)*AC13/(10*AC14)^(2.559))&lt;0.75,3))</f>
        <v/>
      </c>
      <c r="AD16" s="217" t="str" cm="1">
        <f t="array" ref="AD16">+IF(COUNTBLANK(AD13:AD14)&gt;0,"",_xlfn.IFS((10^(3.516)*AD13/(10*AD14)^(2.559))&gt;=1,0,(10^(3.516)*AD13/(10*AD14)^(2.559))&gt;=0.9,1,(10^(3.516)*AD13/(10*AD14)^(2.559))&gt;=0.75,2,(10^(3.516)*AD13/(10*AD14)^(2.559))&lt;0.75,3))</f>
        <v/>
      </c>
      <c r="AE16" s="217" t="str" cm="1">
        <f t="array" ref="AE16">+IF(COUNTBLANK(AE13:AE14)&gt;0,"",_xlfn.IFS((10^(3.516)*AE13/(10*AE14)^(2.559))&gt;=1,0,(10^(3.516)*AE13/(10*AE14)^(2.559))&gt;=0.9,1,(10^(3.516)*AE13/(10*AE14)^(2.559))&gt;=0.75,2,(10^(3.516)*AE13/(10*AE14)^(2.559))&lt;0.75,3))</f>
        <v/>
      </c>
      <c r="AF16" s="217" t="str" cm="1">
        <f t="array" ref="AF16">+IF(COUNTBLANK(AF13:AF14)&gt;0,"",_xlfn.IFS((10^(3.516)*AF13/(10*AF14)^(2.559))&gt;=1,0,(10^(3.516)*AF13/(10*AF14)^(2.559))&gt;=0.9,1,(10^(3.516)*AF13/(10*AF14)^(2.559))&gt;=0.75,2,(10^(3.516)*AF13/(10*AF14)^(2.559))&lt;0.75,3))</f>
        <v/>
      </c>
      <c r="AG16" s="218" t="str" cm="1">
        <f t="array" ref="AG16">+IF(COUNTBLANK(AG13:AG14)&gt;0,"",_xlfn.IFS((10^(3.516)*AG13/(10*AG14)^(2.559))&gt;=1,0,(10^(3.516)*AG13/(10*AG14)^(2.559))&gt;=0.9,1,(10^(3.516)*AG13/(10*AG14)^(2.559))&gt;=0.75,2,(10^(3.516)*AG13/(10*AG14)^(2.559))&lt;0.75,3))</f>
        <v/>
      </c>
      <c r="AH16" s="219">
        <f t="shared" si="0"/>
        <v>0</v>
      </c>
      <c r="AI16" s="178" t="str">
        <f>IF(COUNTBLANK(D16:AG16)=30,"",IF((Beregningsgrunnlag!M101/AH16&gt;=0.25),3,IF(OR((Beregningsgrunnlag!M101/AH16&gt;=0.1),((Beregningsgrunnlag!M101+Beregningsgrunnlag!L101)/AH16&gt;=0.4)),2,IF(OR((Beregningsgrunnlag!M101&gt;0),(Beregningsgrunnlag!M101+Beregningsgrunnlag!L101)/AH16&gt;0,((Beregningsgrunnlag!J101/AH16&lt;0.6))),1,0))))</f>
        <v/>
      </c>
      <c r="AJ16" s="83"/>
    </row>
    <row r="17" spans="1:41" ht="16.5" thickBot="1">
      <c r="A17" s="58"/>
      <c r="B17" s="81"/>
      <c r="C17" s="95" t="s">
        <v>32</v>
      </c>
      <c r="D17" s="225"/>
      <c r="E17" s="226"/>
      <c r="F17" s="226"/>
      <c r="G17" s="226"/>
      <c r="H17" s="226"/>
      <c r="I17" s="226"/>
      <c r="J17" s="226"/>
      <c r="K17" s="226"/>
      <c r="L17" s="226"/>
      <c r="M17" s="226"/>
      <c r="N17" s="226"/>
      <c r="O17" s="226"/>
      <c r="P17" s="226"/>
      <c r="Q17" s="226"/>
      <c r="R17" s="226"/>
      <c r="S17" s="226"/>
      <c r="T17" s="226"/>
      <c r="U17" s="226"/>
      <c r="V17" s="226"/>
      <c r="W17" s="226"/>
      <c r="X17" s="226"/>
      <c r="Y17" s="226"/>
      <c r="Z17" s="226"/>
      <c r="AA17" s="226"/>
      <c r="AB17" s="226"/>
      <c r="AC17" s="226"/>
      <c r="AD17" s="226"/>
      <c r="AE17" s="226"/>
      <c r="AF17" s="226"/>
      <c r="AG17" s="227"/>
      <c r="AH17" s="93"/>
      <c r="AI17" s="172"/>
      <c r="AJ17" s="83"/>
      <c r="AK17" s="58"/>
      <c r="AL17" s="58"/>
      <c r="AM17" s="58"/>
      <c r="AN17" s="58"/>
      <c r="AO17" s="58"/>
    </row>
    <row r="18" spans="1:41">
      <c r="B18" s="81"/>
      <c r="C18" s="157" t="s">
        <v>33</v>
      </c>
      <c r="D18" s="167" t="str">
        <f>+IF(ISBLANK($D$17),"",0)</f>
        <v/>
      </c>
      <c r="E18" s="92" t="str">
        <f>+IF(ISBLANK($E$17),"",0)</f>
        <v/>
      </c>
      <c r="F18" s="92" t="str">
        <f>+IF(ISBLANK($F$17),"",0)</f>
        <v/>
      </c>
      <c r="G18" s="92" t="str">
        <f>+IF(ISBLANK($G$17),"",0)</f>
        <v/>
      </c>
      <c r="H18" s="92" t="str">
        <f>+IF(ISBLANK($H$17),"",0)</f>
        <v/>
      </c>
      <c r="I18" s="92" t="str">
        <f>+IF(ISBLANK($I$17),"",0)</f>
        <v/>
      </c>
      <c r="J18" s="92" t="str">
        <f>+IF(ISBLANK($J$17),"",0)</f>
        <v/>
      </c>
      <c r="K18" s="92" t="str">
        <f>+IF(ISBLANK($K$17),"",0)</f>
        <v/>
      </c>
      <c r="L18" s="92" t="str">
        <f>+IF(ISBLANK($L$17),"",0)</f>
        <v/>
      </c>
      <c r="M18" s="92" t="str">
        <f>+IF(ISBLANK($M$17),"",0)</f>
        <v/>
      </c>
      <c r="N18" s="92" t="str">
        <f>+IF(ISBLANK($N$17),"",0)</f>
        <v/>
      </c>
      <c r="O18" s="92" t="str">
        <f>+IF(ISBLANK($O$17),"",0)</f>
        <v/>
      </c>
      <c r="P18" s="92" t="str">
        <f>+IF(ISBLANK($P$17),"",0)</f>
        <v/>
      </c>
      <c r="Q18" s="92" t="str">
        <f>+IF(ISBLANK($Q$17),"",0)</f>
        <v/>
      </c>
      <c r="R18" s="92" t="str">
        <f>+IF(ISBLANK($R$17),"",0)</f>
        <v/>
      </c>
      <c r="S18" s="92" t="str">
        <f>+IF(ISBLANK($S$17),"",0)</f>
        <v/>
      </c>
      <c r="T18" s="92" t="str">
        <f>+IF(ISBLANK($T$17),"",0)</f>
        <v/>
      </c>
      <c r="U18" s="92" t="str">
        <f>+IF(ISBLANK($U$17),"",0)</f>
        <v/>
      </c>
      <c r="V18" s="92" t="str">
        <f>+IF(ISBLANK($V$17),"",0)</f>
        <v/>
      </c>
      <c r="W18" s="92" t="str">
        <f>+IF(ISBLANK($W$17),"",0)</f>
        <v/>
      </c>
      <c r="X18" s="92" t="str">
        <f>+IF(ISBLANK($X$17),"",0)</f>
        <v/>
      </c>
      <c r="Y18" s="92" t="str">
        <f>+IF(ISBLANK($Y$17),"",0)</f>
        <v/>
      </c>
      <c r="Z18" s="92" t="str">
        <f>+IF(ISBLANK($Z$17),"",0)</f>
        <v/>
      </c>
      <c r="AA18" s="92" t="str">
        <f>+IF(ISBLANK($AA$17),"",0)</f>
        <v/>
      </c>
      <c r="AB18" s="92" t="str">
        <f>+IF(ISBLANK($AB$17),"",0)</f>
        <v/>
      </c>
      <c r="AC18" s="92" t="str">
        <f>+IF(ISBLANK($AC$17),"",0)</f>
        <v/>
      </c>
      <c r="AD18" s="92" t="str">
        <f>+IF(ISBLANK($AD$17),"",0)</f>
        <v/>
      </c>
      <c r="AE18" s="92" t="str">
        <f>+IF(ISBLANK($AE$17),"",0)</f>
        <v/>
      </c>
      <c r="AF18" s="92" t="str">
        <f>+IF(ISBLANK($AF$17),"",0)</f>
        <v/>
      </c>
      <c r="AG18" s="92" t="str">
        <f>+IF(ISBLANK($AG$17),"",0)</f>
        <v/>
      </c>
      <c r="AH18" s="167">
        <f t="shared" si="0"/>
        <v>0</v>
      </c>
      <c r="AI18" s="178" t="str">
        <f>IF(COUNTBLANK(D18:AG18)=30,"",IF((Beregningsgrunnlag!I60/AH18&gt;=0.25),3,IF(OR((Beregningsgrunnlag!I60/AH18&gt;=0.1),((Beregningsgrunnlag!I60+Beregningsgrunnlag!H60)/AH18&gt;=0.4)),2,IF(OR((Beregningsgrunnlag!I60&gt;0),(Beregningsgrunnlag!I60+Beregningsgrunnlag!H60)/AH18&gt;0,((Beregningsgrunnlag!F60/AH18&lt;0.6))),1,0))))</f>
        <v/>
      </c>
      <c r="AJ18" s="83"/>
    </row>
    <row r="19" spans="1:41">
      <c r="B19" s="81"/>
      <c r="C19" s="110" t="s">
        <v>34</v>
      </c>
      <c r="D19" s="160" t="str">
        <f t="shared" ref="D19:D26" si="1">+IF(ISBLANK($D$17),"",0)</f>
        <v/>
      </c>
      <c r="E19" s="99" t="str">
        <f t="shared" ref="E19:E26" si="2">+IF(ISBLANK($E$17),"",0)</f>
        <v/>
      </c>
      <c r="F19" s="99" t="str">
        <f t="shared" ref="F19:F26" si="3">+IF(ISBLANK($F$17),"",0)</f>
        <v/>
      </c>
      <c r="G19" s="99" t="str">
        <f t="shared" ref="G19:G26" si="4">+IF(ISBLANK($G$17),"",0)</f>
        <v/>
      </c>
      <c r="H19" s="99" t="str">
        <f t="shared" ref="H19:H26" si="5">+IF(ISBLANK($H$17),"",0)</f>
        <v/>
      </c>
      <c r="I19" s="99" t="str">
        <f t="shared" ref="I19:I26" si="6">+IF(ISBLANK($I$17),"",0)</f>
        <v/>
      </c>
      <c r="J19" s="99" t="str">
        <f t="shared" ref="J19:J26" si="7">+IF(ISBLANK($J$17),"",0)</f>
        <v/>
      </c>
      <c r="K19" s="99" t="str">
        <f t="shared" ref="K19:K26" si="8">+IF(ISBLANK($K$17),"",0)</f>
        <v/>
      </c>
      <c r="L19" s="99" t="str">
        <f t="shared" ref="L19:L26" si="9">+IF(ISBLANK($L$17),"",0)</f>
        <v/>
      </c>
      <c r="M19" s="99" t="str">
        <f t="shared" ref="M19:M26" si="10">+IF(ISBLANK($M$17),"",0)</f>
        <v/>
      </c>
      <c r="N19" s="99" t="str">
        <f t="shared" ref="N19:N26" si="11">+IF(ISBLANK($N$17),"",0)</f>
        <v/>
      </c>
      <c r="O19" s="99" t="str">
        <f t="shared" ref="O19:O26" si="12">+IF(ISBLANK($O$17),"",0)</f>
        <v/>
      </c>
      <c r="P19" s="99" t="str">
        <f t="shared" ref="P19:P26" si="13">+IF(ISBLANK($P$17),"",0)</f>
        <v/>
      </c>
      <c r="Q19" s="99" t="str">
        <f t="shared" ref="Q19:Q26" si="14">+IF(ISBLANK($Q$17),"",0)</f>
        <v/>
      </c>
      <c r="R19" s="99" t="str">
        <f t="shared" ref="R19:R26" si="15">+IF(ISBLANK($R$17),"",0)</f>
        <v/>
      </c>
      <c r="S19" s="99" t="str">
        <f t="shared" ref="S19:S26" si="16">+IF(ISBLANK($S$17),"",0)</f>
        <v/>
      </c>
      <c r="T19" s="99" t="str">
        <f t="shared" ref="T19:T26" si="17">+IF(ISBLANK($T$17),"",0)</f>
        <v/>
      </c>
      <c r="U19" s="99" t="str">
        <f t="shared" ref="U19:U26" si="18">+IF(ISBLANK($U$17),"",0)</f>
        <v/>
      </c>
      <c r="V19" s="99" t="str">
        <f t="shared" ref="V19:V26" si="19">+IF(ISBLANK($V$17),"",0)</f>
        <v/>
      </c>
      <c r="W19" s="99" t="str">
        <f t="shared" ref="W19:W26" si="20">+IF(ISBLANK($W$17),"",0)</f>
        <v/>
      </c>
      <c r="X19" s="99" t="str">
        <f t="shared" ref="X19:X26" si="21">+IF(ISBLANK($X$17),"",0)</f>
        <v/>
      </c>
      <c r="Y19" s="99" t="str">
        <f t="shared" ref="Y19:Y26" si="22">+IF(ISBLANK($Y$17),"",0)</f>
        <v/>
      </c>
      <c r="Z19" s="99" t="str">
        <f t="shared" ref="Z19:Z26" si="23">+IF(ISBLANK($Z$17),"",0)</f>
        <v/>
      </c>
      <c r="AA19" s="99" t="str">
        <f t="shared" ref="AA19:AA26" si="24">+IF(ISBLANK($AA$17),"",0)</f>
        <v/>
      </c>
      <c r="AB19" s="99" t="str">
        <f t="shared" ref="AB19:AB26" si="25">+IF(ISBLANK($AB$17),"",0)</f>
        <v/>
      </c>
      <c r="AC19" s="99" t="str">
        <f t="shared" ref="AC19:AC26" si="26">+IF(ISBLANK($AC$17),"",0)</f>
        <v/>
      </c>
      <c r="AD19" s="99" t="str">
        <f t="shared" ref="AD19:AD26" si="27">+IF(ISBLANK($AD$17),"",0)</f>
        <v/>
      </c>
      <c r="AE19" s="99" t="str">
        <f t="shared" ref="AE19:AE26" si="28">+IF(ISBLANK($AE$17),"",0)</f>
        <v/>
      </c>
      <c r="AF19" s="99" t="str">
        <f t="shared" ref="AF19:AF26" si="29">+IF(ISBLANK($AF$17),"",0)</f>
        <v/>
      </c>
      <c r="AG19" s="99" t="str">
        <f t="shared" ref="AG19:AG26" si="30">+IF(ISBLANK($AG$17),"",0)</f>
        <v/>
      </c>
      <c r="AH19" s="160">
        <f t="shared" si="0"/>
        <v>0</v>
      </c>
      <c r="AI19" s="181" t="str">
        <f>IF(COUNTBLANK(D19:AG19)=30,"",IF((Beregningsgrunnlag!M60/AH19&gt;=0.25),3,IF(OR((Beregningsgrunnlag!M60/AH19&gt;=0.1),((Beregningsgrunnlag!M60+Beregningsgrunnlag!L60)/AH19&gt;=0.4)),2,IF(OR((Beregningsgrunnlag!M60&gt;0),(Beregningsgrunnlag!M60+Beregningsgrunnlag!L60)/AH19&gt;0,((Beregningsgrunnlag!J60/AH19&lt;0.6))),1,0))))</f>
        <v/>
      </c>
      <c r="AJ19" s="83"/>
    </row>
    <row r="20" spans="1:41">
      <c r="B20" s="81"/>
      <c r="C20" s="110" t="s">
        <v>35</v>
      </c>
      <c r="D20" s="160" t="str">
        <f t="shared" si="1"/>
        <v/>
      </c>
      <c r="E20" s="99" t="str">
        <f t="shared" si="2"/>
        <v/>
      </c>
      <c r="F20" s="99" t="str">
        <f t="shared" si="3"/>
        <v/>
      </c>
      <c r="G20" s="99" t="str">
        <f t="shared" si="4"/>
        <v/>
      </c>
      <c r="H20" s="99" t="str">
        <f t="shared" si="5"/>
        <v/>
      </c>
      <c r="I20" s="99" t="str">
        <f t="shared" si="6"/>
        <v/>
      </c>
      <c r="J20" s="99" t="str">
        <f t="shared" si="7"/>
        <v/>
      </c>
      <c r="K20" s="99" t="str">
        <f t="shared" si="8"/>
        <v/>
      </c>
      <c r="L20" s="99" t="str">
        <f t="shared" si="9"/>
        <v/>
      </c>
      <c r="M20" s="99" t="str">
        <f t="shared" si="10"/>
        <v/>
      </c>
      <c r="N20" s="99" t="str">
        <f t="shared" si="11"/>
        <v/>
      </c>
      <c r="O20" s="99" t="str">
        <f t="shared" si="12"/>
        <v/>
      </c>
      <c r="P20" s="99" t="str">
        <f t="shared" si="13"/>
        <v/>
      </c>
      <c r="Q20" s="99" t="str">
        <f t="shared" si="14"/>
        <v/>
      </c>
      <c r="R20" s="99" t="str">
        <f t="shared" si="15"/>
        <v/>
      </c>
      <c r="S20" s="99" t="str">
        <f t="shared" si="16"/>
        <v/>
      </c>
      <c r="T20" s="99" t="str">
        <f t="shared" si="17"/>
        <v/>
      </c>
      <c r="U20" s="99" t="str">
        <f t="shared" si="18"/>
        <v/>
      </c>
      <c r="V20" s="99" t="str">
        <f t="shared" si="19"/>
        <v/>
      </c>
      <c r="W20" s="99" t="str">
        <f t="shared" si="20"/>
        <v/>
      </c>
      <c r="X20" s="99" t="str">
        <f t="shared" si="21"/>
        <v/>
      </c>
      <c r="Y20" s="99" t="str">
        <f t="shared" si="22"/>
        <v/>
      </c>
      <c r="Z20" s="99" t="str">
        <f t="shared" si="23"/>
        <v/>
      </c>
      <c r="AA20" s="99" t="str">
        <f t="shared" si="24"/>
        <v/>
      </c>
      <c r="AB20" s="99" t="str">
        <f t="shared" si="25"/>
        <v/>
      </c>
      <c r="AC20" s="99" t="str">
        <f t="shared" si="26"/>
        <v/>
      </c>
      <c r="AD20" s="99" t="str">
        <f t="shared" si="27"/>
        <v/>
      </c>
      <c r="AE20" s="99" t="str">
        <f t="shared" si="28"/>
        <v/>
      </c>
      <c r="AF20" s="99" t="str">
        <f t="shared" si="29"/>
        <v/>
      </c>
      <c r="AG20" s="99" t="str">
        <f t="shared" si="30"/>
        <v/>
      </c>
      <c r="AH20" s="160">
        <f t="shared" si="0"/>
        <v>0</v>
      </c>
      <c r="AI20" s="181" t="str">
        <f>IF(COUNTBLANK(D20:AG20)=30,"",IF((Beregningsgrunnlag!I80/AH20&gt;=0.25),3,IF(OR((Beregningsgrunnlag!I80/AH20&gt;=0.1),((Beregningsgrunnlag!I80+Beregningsgrunnlag!H80)/AH20&gt;=0.4)),2,IF(OR((Beregningsgrunnlag!I80&gt;0),(Beregningsgrunnlag!I80+Beregningsgrunnlag!H80)/AH20&gt;0,((Beregningsgrunnlag!F80/AH20&lt;0.6))),1,0))))</f>
        <v/>
      </c>
      <c r="AJ20" s="83"/>
    </row>
    <row r="21" spans="1:41">
      <c r="B21" s="81"/>
      <c r="C21" s="110" t="s">
        <v>36</v>
      </c>
      <c r="D21" s="160" t="str">
        <f t="shared" si="1"/>
        <v/>
      </c>
      <c r="E21" s="99" t="str">
        <f t="shared" si="2"/>
        <v/>
      </c>
      <c r="F21" s="99" t="str">
        <f t="shared" si="3"/>
        <v/>
      </c>
      <c r="G21" s="99" t="str">
        <f t="shared" si="4"/>
        <v/>
      </c>
      <c r="H21" s="99" t="str">
        <f t="shared" si="5"/>
        <v/>
      </c>
      <c r="I21" s="99" t="str">
        <f t="shared" si="6"/>
        <v/>
      </c>
      <c r="J21" s="99" t="str">
        <f t="shared" si="7"/>
        <v/>
      </c>
      <c r="K21" s="99" t="str">
        <f t="shared" si="8"/>
        <v/>
      </c>
      <c r="L21" s="99" t="str">
        <f t="shared" si="9"/>
        <v/>
      </c>
      <c r="M21" s="99" t="str">
        <f t="shared" si="10"/>
        <v/>
      </c>
      <c r="N21" s="99" t="str">
        <f t="shared" si="11"/>
        <v/>
      </c>
      <c r="O21" s="99" t="str">
        <f t="shared" si="12"/>
        <v/>
      </c>
      <c r="P21" s="99" t="str">
        <f t="shared" si="13"/>
        <v/>
      </c>
      <c r="Q21" s="99" t="str">
        <f t="shared" si="14"/>
        <v/>
      </c>
      <c r="R21" s="99" t="str">
        <f t="shared" si="15"/>
        <v/>
      </c>
      <c r="S21" s="99" t="str">
        <f t="shared" si="16"/>
        <v/>
      </c>
      <c r="T21" s="99" t="str">
        <f t="shared" si="17"/>
        <v/>
      </c>
      <c r="U21" s="99" t="str">
        <f t="shared" si="18"/>
        <v/>
      </c>
      <c r="V21" s="99" t="str">
        <f t="shared" si="19"/>
        <v/>
      </c>
      <c r="W21" s="99" t="str">
        <f t="shared" si="20"/>
        <v/>
      </c>
      <c r="X21" s="99" t="str">
        <f t="shared" si="21"/>
        <v/>
      </c>
      <c r="Y21" s="99" t="str">
        <f t="shared" si="22"/>
        <v/>
      </c>
      <c r="Z21" s="99" t="str">
        <f t="shared" si="23"/>
        <v/>
      </c>
      <c r="AA21" s="99" t="str">
        <f t="shared" si="24"/>
        <v/>
      </c>
      <c r="AB21" s="99" t="str">
        <f t="shared" si="25"/>
        <v/>
      </c>
      <c r="AC21" s="99" t="str">
        <f t="shared" si="26"/>
        <v/>
      </c>
      <c r="AD21" s="99" t="str">
        <f t="shared" si="27"/>
        <v/>
      </c>
      <c r="AE21" s="99" t="str">
        <f t="shared" si="28"/>
        <v/>
      </c>
      <c r="AF21" s="99" t="str">
        <f t="shared" si="29"/>
        <v/>
      </c>
      <c r="AG21" s="99" t="str">
        <f t="shared" si="30"/>
        <v/>
      </c>
      <c r="AH21" s="160">
        <f t="shared" si="0"/>
        <v>0</v>
      </c>
      <c r="AI21" s="181" t="str">
        <f>IF(COUNTBLANK(D21:AG21)=30,"",IF((Beregningsgrunnlag!M80/AH21&gt;=0.25),3,IF(OR((Beregningsgrunnlag!M80/AH21&gt;=0.1),((Beregningsgrunnlag!M80+Beregningsgrunnlag!L80)/AH21&gt;=0.4)),2,IF(OR((Beregningsgrunnlag!M80&gt;0),(Beregningsgrunnlag!M80+Beregningsgrunnlag!L80)/AH21&gt;0,((Beregningsgrunnlag!J80/AH21&lt;0.6))),1,0))))</f>
        <v/>
      </c>
      <c r="AJ21" s="83"/>
    </row>
    <row r="22" spans="1:41">
      <c r="B22" s="81"/>
      <c r="C22" s="110" t="s">
        <v>37</v>
      </c>
      <c r="D22" s="160" t="str">
        <f t="shared" si="1"/>
        <v/>
      </c>
      <c r="E22" s="99" t="str">
        <f t="shared" si="2"/>
        <v/>
      </c>
      <c r="F22" s="99" t="str">
        <f t="shared" si="3"/>
        <v/>
      </c>
      <c r="G22" s="99" t="str">
        <f t="shared" si="4"/>
        <v/>
      </c>
      <c r="H22" s="99" t="str">
        <f t="shared" si="5"/>
        <v/>
      </c>
      <c r="I22" s="99" t="str">
        <f t="shared" si="6"/>
        <v/>
      </c>
      <c r="J22" s="99" t="str">
        <f t="shared" si="7"/>
        <v/>
      </c>
      <c r="K22" s="99" t="str">
        <f t="shared" si="8"/>
        <v/>
      </c>
      <c r="L22" s="99" t="str">
        <f t="shared" si="9"/>
        <v/>
      </c>
      <c r="M22" s="99" t="str">
        <f t="shared" si="10"/>
        <v/>
      </c>
      <c r="N22" s="99" t="str">
        <f t="shared" si="11"/>
        <v/>
      </c>
      <c r="O22" s="99" t="str">
        <f t="shared" si="12"/>
        <v/>
      </c>
      <c r="P22" s="99" t="str">
        <f t="shared" si="13"/>
        <v/>
      </c>
      <c r="Q22" s="99" t="str">
        <f t="shared" si="14"/>
        <v/>
      </c>
      <c r="R22" s="99" t="str">
        <f t="shared" si="15"/>
        <v/>
      </c>
      <c r="S22" s="99" t="str">
        <f t="shared" si="16"/>
        <v/>
      </c>
      <c r="T22" s="99" t="str">
        <f t="shared" si="17"/>
        <v/>
      </c>
      <c r="U22" s="99" t="str">
        <f t="shared" si="18"/>
        <v/>
      </c>
      <c r="V22" s="99" t="str">
        <f t="shared" si="19"/>
        <v/>
      </c>
      <c r="W22" s="99" t="str">
        <f t="shared" si="20"/>
        <v/>
      </c>
      <c r="X22" s="99" t="str">
        <f t="shared" si="21"/>
        <v/>
      </c>
      <c r="Y22" s="99" t="str">
        <f t="shared" si="22"/>
        <v/>
      </c>
      <c r="Z22" s="99" t="str">
        <f t="shared" si="23"/>
        <v/>
      </c>
      <c r="AA22" s="99" t="str">
        <f t="shared" si="24"/>
        <v/>
      </c>
      <c r="AB22" s="99" t="str">
        <f t="shared" si="25"/>
        <v/>
      </c>
      <c r="AC22" s="99" t="str">
        <f t="shared" si="26"/>
        <v/>
      </c>
      <c r="AD22" s="99" t="str">
        <f t="shared" si="27"/>
        <v/>
      </c>
      <c r="AE22" s="99" t="str">
        <f t="shared" si="28"/>
        <v/>
      </c>
      <c r="AF22" s="99" t="str">
        <f t="shared" si="29"/>
        <v/>
      </c>
      <c r="AG22" s="99" t="str">
        <f t="shared" si="30"/>
        <v/>
      </c>
      <c r="AH22" s="160">
        <f t="shared" si="0"/>
        <v>0</v>
      </c>
      <c r="AI22" s="181" t="str">
        <f>IF(COUNTBLANK(D22:AG22)=30,"",IF((Beregningsgrunnlag!I101/AH22&gt;=0.25),3,IF(OR((Beregningsgrunnlag!I101/AH22&gt;=0.1),((Beregningsgrunnlag!I101+Beregningsgrunnlag!H101)/AH22&gt;=0.4)),2,IF(OR((Beregningsgrunnlag!I101&gt;0),(Beregningsgrunnlag!I101+Beregningsgrunnlag!H101)/AH22&gt;0,((Beregningsgrunnlag!F101/AH22&lt;0.6))),1,0))))</f>
        <v/>
      </c>
      <c r="AJ22" s="83"/>
    </row>
    <row r="23" spans="1:41">
      <c r="B23" s="81"/>
      <c r="C23" s="110" t="s">
        <v>38</v>
      </c>
      <c r="D23" s="160" t="str">
        <f t="shared" si="1"/>
        <v/>
      </c>
      <c r="E23" s="99" t="str">
        <f t="shared" si="2"/>
        <v/>
      </c>
      <c r="F23" s="99" t="str">
        <f t="shared" si="3"/>
        <v/>
      </c>
      <c r="G23" s="99" t="str">
        <f t="shared" si="4"/>
        <v/>
      </c>
      <c r="H23" s="99" t="str">
        <f t="shared" si="5"/>
        <v/>
      </c>
      <c r="I23" s="99" t="str">
        <f t="shared" si="6"/>
        <v/>
      </c>
      <c r="J23" s="99" t="str">
        <f t="shared" si="7"/>
        <v/>
      </c>
      <c r="K23" s="99" t="str">
        <f t="shared" si="8"/>
        <v/>
      </c>
      <c r="L23" s="99" t="str">
        <f t="shared" si="9"/>
        <v/>
      </c>
      <c r="M23" s="99" t="str">
        <f t="shared" si="10"/>
        <v/>
      </c>
      <c r="N23" s="99" t="str">
        <f t="shared" si="11"/>
        <v/>
      </c>
      <c r="O23" s="99" t="str">
        <f t="shared" si="12"/>
        <v/>
      </c>
      <c r="P23" s="99" t="str">
        <f t="shared" si="13"/>
        <v/>
      </c>
      <c r="Q23" s="99" t="str">
        <f t="shared" si="14"/>
        <v/>
      </c>
      <c r="R23" s="99" t="str">
        <f t="shared" si="15"/>
        <v/>
      </c>
      <c r="S23" s="99" t="str">
        <f t="shared" si="16"/>
        <v/>
      </c>
      <c r="T23" s="99" t="str">
        <f t="shared" si="17"/>
        <v/>
      </c>
      <c r="U23" s="99" t="str">
        <f t="shared" si="18"/>
        <v/>
      </c>
      <c r="V23" s="99" t="str">
        <f t="shared" si="19"/>
        <v/>
      </c>
      <c r="W23" s="99" t="str">
        <f t="shared" si="20"/>
        <v/>
      </c>
      <c r="X23" s="99" t="str">
        <f t="shared" si="21"/>
        <v/>
      </c>
      <c r="Y23" s="99" t="str">
        <f t="shared" si="22"/>
        <v/>
      </c>
      <c r="Z23" s="99" t="str">
        <f t="shared" si="23"/>
        <v/>
      </c>
      <c r="AA23" s="99" t="str">
        <f t="shared" si="24"/>
        <v/>
      </c>
      <c r="AB23" s="99" t="str">
        <f t="shared" si="25"/>
        <v/>
      </c>
      <c r="AC23" s="99" t="str">
        <f t="shared" si="26"/>
        <v/>
      </c>
      <c r="AD23" s="99" t="str">
        <f t="shared" si="27"/>
        <v/>
      </c>
      <c r="AE23" s="99" t="str">
        <f t="shared" si="28"/>
        <v/>
      </c>
      <c r="AF23" s="99" t="str">
        <f t="shared" si="29"/>
        <v/>
      </c>
      <c r="AG23" s="99" t="str">
        <f t="shared" si="30"/>
        <v/>
      </c>
      <c r="AH23" s="160">
        <f t="shared" si="0"/>
        <v>0</v>
      </c>
      <c r="AI23" s="181" t="str">
        <f>IF(COUNTBLANK(D23:AG23)=30,"",IF((Beregningsgrunnlag!M121/AH23&gt;=0.25),3,IF(OR((Beregningsgrunnlag!M121/AH23&gt;=0.1),((Beregningsgrunnlag!M121+Beregningsgrunnlag!L121)/AH23&gt;=0.4)),2,IF(OR((Beregningsgrunnlag!M121&gt;0),(Beregningsgrunnlag!M121+Beregningsgrunnlag!L121)/AH23&gt;0,((Beregningsgrunnlag!J121/AH23&lt;0.6))),1,0))))</f>
        <v/>
      </c>
      <c r="AJ23" s="83"/>
    </row>
    <row r="24" spans="1:41">
      <c r="B24" s="81"/>
      <c r="C24" s="110" t="s">
        <v>39</v>
      </c>
      <c r="D24" s="160" t="str">
        <f t="shared" si="1"/>
        <v/>
      </c>
      <c r="E24" s="99" t="str">
        <f t="shared" si="2"/>
        <v/>
      </c>
      <c r="F24" s="99" t="str">
        <f t="shared" si="3"/>
        <v/>
      </c>
      <c r="G24" s="99" t="str">
        <f t="shared" si="4"/>
        <v/>
      </c>
      <c r="H24" s="99" t="str">
        <f t="shared" si="5"/>
        <v/>
      </c>
      <c r="I24" s="99" t="str">
        <f t="shared" si="6"/>
        <v/>
      </c>
      <c r="J24" s="99" t="str">
        <f t="shared" si="7"/>
        <v/>
      </c>
      <c r="K24" s="99" t="str">
        <f t="shared" si="8"/>
        <v/>
      </c>
      <c r="L24" s="99" t="str">
        <f t="shared" si="9"/>
        <v/>
      </c>
      <c r="M24" s="99" t="str">
        <f t="shared" si="10"/>
        <v/>
      </c>
      <c r="N24" s="99" t="str">
        <f t="shared" si="11"/>
        <v/>
      </c>
      <c r="O24" s="99" t="str">
        <f t="shared" si="12"/>
        <v/>
      </c>
      <c r="P24" s="99" t="str">
        <f t="shared" si="13"/>
        <v/>
      </c>
      <c r="Q24" s="99" t="str">
        <f t="shared" si="14"/>
        <v/>
      </c>
      <c r="R24" s="99" t="str">
        <f t="shared" si="15"/>
        <v/>
      </c>
      <c r="S24" s="99" t="str">
        <f t="shared" si="16"/>
        <v/>
      </c>
      <c r="T24" s="99" t="str">
        <f t="shared" si="17"/>
        <v/>
      </c>
      <c r="U24" s="99" t="str">
        <f t="shared" si="18"/>
        <v/>
      </c>
      <c r="V24" s="99" t="str">
        <f t="shared" si="19"/>
        <v/>
      </c>
      <c r="W24" s="99" t="str">
        <f t="shared" si="20"/>
        <v/>
      </c>
      <c r="X24" s="99" t="str">
        <f t="shared" si="21"/>
        <v/>
      </c>
      <c r="Y24" s="99" t="str">
        <f t="shared" si="22"/>
        <v/>
      </c>
      <c r="Z24" s="99" t="str">
        <f t="shared" si="23"/>
        <v/>
      </c>
      <c r="AA24" s="99" t="str">
        <f t="shared" si="24"/>
        <v/>
      </c>
      <c r="AB24" s="99" t="str">
        <f t="shared" si="25"/>
        <v/>
      </c>
      <c r="AC24" s="99" t="str">
        <f t="shared" si="26"/>
        <v/>
      </c>
      <c r="AD24" s="99" t="str">
        <f t="shared" si="27"/>
        <v/>
      </c>
      <c r="AE24" s="99" t="str">
        <f t="shared" si="28"/>
        <v/>
      </c>
      <c r="AF24" s="99" t="str">
        <f t="shared" si="29"/>
        <v/>
      </c>
      <c r="AG24" s="99" t="str">
        <f t="shared" si="30"/>
        <v/>
      </c>
      <c r="AH24" s="160">
        <f t="shared" si="0"/>
        <v>0</v>
      </c>
      <c r="AI24" s="181" t="str">
        <f>IF(COUNTBLANK(D24:AG24)=30,"",IF((Beregningsgrunnlag!I121/AH24&gt;=0.25),3,IF(OR((Beregningsgrunnlag!I121/AH24&gt;=0.1),((Beregningsgrunnlag!I121+Beregningsgrunnlag!H121)/AH24&gt;=0.4)),2,IF(OR((Beregningsgrunnlag!I121&gt;0),(Beregningsgrunnlag!I121+Beregningsgrunnlag!H121)/AH24&gt;0,((Beregningsgrunnlag!F121/AH24&lt;0.6))),1,0))))</f>
        <v/>
      </c>
      <c r="AJ24" s="83"/>
    </row>
    <row r="25" spans="1:41">
      <c r="B25" s="81"/>
      <c r="C25" s="110" t="s">
        <v>40</v>
      </c>
      <c r="D25" s="160" t="str">
        <f t="shared" si="1"/>
        <v/>
      </c>
      <c r="E25" s="99" t="str">
        <f t="shared" si="2"/>
        <v/>
      </c>
      <c r="F25" s="99" t="str">
        <f t="shared" si="3"/>
        <v/>
      </c>
      <c r="G25" s="99" t="str">
        <f t="shared" si="4"/>
        <v/>
      </c>
      <c r="H25" s="99" t="str">
        <f t="shared" si="5"/>
        <v/>
      </c>
      <c r="I25" s="99" t="str">
        <f t="shared" si="6"/>
        <v/>
      </c>
      <c r="J25" s="99" t="str">
        <f t="shared" si="7"/>
        <v/>
      </c>
      <c r="K25" s="99" t="str">
        <f t="shared" si="8"/>
        <v/>
      </c>
      <c r="L25" s="99" t="str">
        <f t="shared" si="9"/>
        <v/>
      </c>
      <c r="M25" s="99" t="str">
        <f t="shared" si="10"/>
        <v/>
      </c>
      <c r="N25" s="99" t="str">
        <f t="shared" si="11"/>
        <v/>
      </c>
      <c r="O25" s="99" t="str">
        <f t="shared" si="12"/>
        <v/>
      </c>
      <c r="P25" s="99" t="str">
        <f t="shared" si="13"/>
        <v/>
      </c>
      <c r="Q25" s="99" t="str">
        <f t="shared" si="14"/>
        <v/>
      </c>
      <c r="R25" s="99" t="str">
        <f t="shared" si="15"/>
        <v/>
      </c>
      <c r="S25" s="99" t="str">
        <f t="shared" si="16"/>
        <v/>
      </c>
      <c r="T25" s="99" t="str">
        <f t="shared" si="17"/>
        <v/>
      </c>
      <c r="U25" s="99" t="str">
        <f t="shared" si="18"/>
        <v/>
      </c>
      <c r="V25" s="99" t="str">
        <f t="shared" si="19"/>
        <v/>
      </c>
      <c r="W25" s="99" t="str">
        <f t="shared" si="20"/>
        <v/>
      </c>
      <c r="X25" s="99" t="str">
        <f t="shared" si="21"/>
        <v/>
      </c>
      <c r="Y25" s="99" t="str">
        <f t="shared" si="22"/>
        <v/>
      </c>
      <c r="Z25" s="99" t="str">
        <f t="shared" si="23"/>
        <v/>
      </c>
      <c r="AA25" s="99" t="str">
        <f t="shared" si="24"/>
        <v/>
      </c>
      <c r="AB25" s="99" t="str">
        <f t="shared" si="25"/>
        <v/>
      </c>
      <c r="AC25" s="99" t="str">
        <f t="shared" si="26"/>
        <v/>
      </c>
      <c r="AD25" s="99" t="str">
        <f t="shared" si="27"/>
        <v/>
      </c>
      <c r="AE25" s="99" t="str">
        <f t="shared" si="28"/>
        <v/>
      </c>
      <c r="AF25" s="99" t="str">
        <f t="shared" si="29"/>
        <v/>
      </c>
      <c r="AG25" s="99" t="str">
        <f t="shared" si="30"/>
        <v/>
      </c>
      <c r="AH25" s="160">
        <f t="shared" si="0"/>
        <v>0</v>
      </c>
      <c r="AI25" s="181" t="str">
        <f>IF(COUNTBLANK(D25:AG25)=30,"",IF((Beregningsgrunnlag!M141/AH25&gt;=0.25),3,IF(OR((Beregningsgrunnlag!M141/AH25&gt;=0.1),((Beregningsgrunnlag!M141+Beregningsgrunnlag!L141)/AH25&gt;=0.4)),2,IF(OR((Beregningsgrunnlag!M141&gt;0),(Beregningsgrunnlag!M141+Beregningsgrunnlag!L141)/AH25&gt;0,((Beregningsgrunnlag!J141/AH25&lt;0.6))),1,0))))</f>
        <v/>
      </c>
      <c r="AJ25" s="83"/>
    </row>
    <row r="26" spans="1:41" ht="16.5" thickBot="1">
      <c r="B26" s="81"/>
      <c r="C26" s="105" t="s">
        <v>41</v>
      </c>
      <c r="D26" s="161" t="str">
        <f t="shared" si="1"/>
        <v/>
      </c>
      <c r="E26" s="123" t="str">
        <f t="shared" si="2"/>
        <v/>
      </c>
      <c r="F26" s="123" t="str">
        <f t="shared" si="3"/>
        <v/>
      </c>
      <c r="G26" s="123" t="str">
        <f t="shared" si="4"/>
        <v/>
      </c>
      <c r="H26" s="123" t="str">
        <f t="shared" si="5"/>
        <v/>
      </c>
      <c r="I26" s="123" t="str">
        <f t="shared" si="6"/>
        <v/>
      </c>
      <c r="J26" s="123" t="str">
        <f t="shared" si="7"/>
        <v/>
      </c>
      <c r="K26" s="123" t="str">
        <f t="shared" si="8"/>
        <v/>
      </c>
      <c r="L26" s="123" t="str">
        <f t="shared" si="9"/>
        <v/>
      </c>
      <c r="M26" s="123" t="str">
        <f t="shared" si="10"/>
        <v/>
      </c>
      <c r="N26" s="123" t="str">
        <f t="shared" si="11"/>
        <v/>
      </c>
      <c r="O26" s="123" t="str">
        <f t="shared" si="12"/>
        <v/>
      </c>
      <c r="P26" s="123" t="str">
        <f t="shared" si="13"/>
        <v/>
      </c>
      <c r="Q26" s="123" t="str">
        <f t="shared" si="14"/>
        <v/>
      </c>
      <c r="R26" s="123" t="str">
        <f t="shared" si="15"/>
        <v/>
      </c>
      <c r="S26" s="123" t="str">
        <f t="shared" si="16"/>
        <v/>
      </c>
      <c r="T26" s="123" t="str">
        <f t="shared" si="17"/>
        <v/>
      </c>
      <c r="U26" s="123" t="str">
        <f t="shared" si="18"/>
        <v/>
      </c>
      <c r="V26" s="123" t="str">
        <f t="shared" si="19"/>
        <v/>
      </c>
      <c r="W26" s="123" t="str">
        <f t="shared" si="20"/>
        <v/>
      </c>
      <c r="X26" s="123" t="str">
        <f t="shared" si="21"/>
        <v/>
      </c>
      <c r="Y26" s="123" t="str">
        <f t="shared" si="22"/>
        <v/>
      </c>
      <c r="Z26" s="123" t="str">
        <f t="shared" si="23"/>
        <v/>
      </c>
      <c r="AA26" s="123" t="str">
        <f t="shared" si="24"/>
        <v/>
      </c>
      <c r="AB26" s="123" t="str">
        <f t="shared" si="25"/>
        <v/>
      </c>
      <c r="AC26" s="123" t="str">
        <f t="shared" si="26"/>
        <v/>
      </c>
      <c r="AD26" s="123" t="str">
        <f t="shared" si="27"/>
        <v/>
      </c>
      <c r="AE26" s="123" t="str">
        <f t="shared" si="28"/>
        <v/>
      </c>
      <c r="AF26" s="123" t="str">
        <f t="shared" si="29"/>
        <v/>
      </c>
      <c r="AG26" s="123" t="str">
        <f t="shared" si="30"/>
        <v/>
      </c>
      <c r="AH26" s="161">
        <f t="shared" si="0"/>
        <v>0</v>
      </c>
      <c r="AI26" s="203" t="str">
        <f>IF(COUNTBLANK(D26:AG26)=30,"",IF((Beregningsgrunnlag!I141/AH26&gt;=0.25),3,IF(OR((Beregningsgrunnlag!I141/AH26&gt;=0.1),((Beregningsgrunnlag!I141+Beregningsgrunnlag!H141)/AH26&gt;=0.4)),2,IF(OR((Beregningsgrunnlag!I141&gt;0),(Beregningsgrunnlag!I141+Beregningsgrunnlag!H141)/AH26&gt;0,((Beregningsgrunnlag!F141/AH26&lt;0.6))),1,0))))</f>
        <v/>
      </c>
      <c r="AJ26" s="83"/>
    </row>
    <row r="27" spans="1:41">
      <c r="B27" s="81"/>
      <c r="C27" s="223" t="s">
        <v>42</v>
      </c>
      <c r="D27" s="206" t="str">
        <f>+IF(COUNTBLANK(D20:D26)&gt;4,"",((IF(COUNTBLANK(D16)=0,D16^2,0)+(D18)^2+0.5*(D19)^2+D20^2+D21^2+2*D22^2+D23^2+D24^2+D25^2+D26^2)/(9*(10-COUNTBLANK(D16)-COUNTBLANK(D18)-COUNTBLANK(D20:D26)-COUNTBLANK(D22)+0.5*(1-COUNTBLANK(D19))))*100))</f>
        <v/>
      </c>
      <c r="E27" s="206" t="str">
        <f t="shared" ref="E27:AG27" si="31">+IF(COUNTBLANK(E20:E26)&gt;4,"",((IF(COUNTBLANK(E16)=0,E16^2,0)+(E18)^2+0.5*(E19)^2+E20^2+E21^2+2*E22^2+E23^2+E24^2+E25^2+E26^2)/(9*(10-COUNTBLANK(E16)-COUNTBLANK(E18)-COUNTBLANK(E20:E26)-COUNTBLANK(E22)+0.5*(1-COUNTBLANK(E19))))*100))</f>
        <v/>
      </c>
      <c r="F27" s="206" t="str">
        <f t="shared" si="31"/>
        <v/>
      </c>
      <c r="G27" s="206" t="str">
        <f t="shared" si="31"/>
        <v/>
      </c>
      <c r="H27" s="206" t="str">
        <f t="shared" si="31"/>
        <v/>
      </c>
      <c r="I27" s="206" t="str">
        <f t="shared" si="31"/>
        <v/>
      </c>
      <c r="J27" s="206" t="str">
        <f t="shared" si="31"/>
        <v/>
      </c>
      <c r="K27" s="206" t="str">
        <f t="shared" si="31"/>
        <v/>
      </c>
      <c r="L27" s="206" t="str">
        <f t="shared" si="31"/>
        <v/>
      </c>
      <c r="M27" s="206" t="str">
        <f t="shared" si="31"/>
        <v/>
      </c>
      <c r="N27" s="206" t="str">
        <f t="shared" si="31"/>
        <v/>
      </c>
      <c r="O27" s="206" t="str">
        <f t="shared" si="31"/>
        <v/>
      </c>
      <c r="P27" s="206" t="str">
        <f t="shared" si="31"/>
        <v/>
      </c>
      <c r="Q27" s="206" t="str">
        <f t="shared" si="31"/>
        <v/>
      </c>
      <c r="R27" s="206" t="str">
        <f t="shared" si="31"/>
        <v/>
      </c>
      <c r="S27" s="206" t="str">
        <f t="shared" si="31"/>
        <v/>
      </c>
      <c r="T27" s="206" t="str">
        <f t="shared" si="31"/>
        <v/>
      </c>
      <c r="U27" s="206" t="str">
        <f t="shared" si="31"/>
        <v/>
      </c>
      <c r="V27" s="206" t="str">
        <f t="shared" si="31"/>
        <v/>
      </c>
      <c r="W27" s="206" t="str">
        <f t="shared" si="31"/>
        <v/>
      </c>
      <c r="X27" s="206" t="str">
        <f t="shared" si="31"/>
        <v/>
      </c>
      <c r="Y27" s="206" t="str">
        <f t="shared" si="31"/>
        <v/>
      </c>
      <c r="Z27" s="206" t="str">
        <f t="shared" si="31"/>
        <v/>
      </c>
      <c r="AA27" s="206" t="str">
        <f t="shared" si="31"/>
        <v/>
      </c>
      <c r="AB27" s="206" t="str">
        <f t="shared" si="31"/>
        <v/>
      </c>
      <c r="AC27" s="206" t="str">
        <f t="shared" si="31"/>
        <v/>
      </c>
      <c r="AD27" s="206" t="str">
        <f t="shared" si="31"/>
        <v/>
      </c>
      <c r="AE27" s="206" t="str">
        <f t="shared" si="31"/>
        <v/>
      </c>
      <c r="AF27" s="206" t="str">
        <f t="shared" si="31"/>
        <v/>
      </c>
      <c r="AG27" s="214" t="str">
        <f t="shared" si="31"/>
        <v/>
      </c>
      <c r="AH27" s="209"/>
      <c r="AI27" s="132"/>
      <c r="AJ27" s="83"/>
    </row>
    <row r="28" spans="1:41" ht="16.5" thickBot="1">
      <c r="B28" s="81"/>
      <c r="C28" s="224" t="s">
        <v>43</v>
      </c>
      <c r="D28" s="168" t="str">
        <f>+IF(D27="","",IF(D27&gt;=30,3,IF(D27&gt;=10,2,IF(MAX(D18:D26)=3,2,IF(D27&lt;&gt;0,1,0)))))</f>
        <v/>
      </c>
      <c r="E28" s="168" t="str">
        <f t="shared" ref="E28" si="32">+IF(E27="","",IF(E27&gt;=30,3,IF(E27&gt;=10,2,IF(MAX(E18:E26)=3,2,IF(E27&lt;&gt;0,1,0)))))</f>
        <v/>
      </c>
      <c r="F28" s="168" t="str">
        <f>+IF(F27="","",IF(F27&gt;=30,3,IF(F27&gt;=10,2,IF(MAX(F18:F26)=3,2,IF(F27&lt;&gt;0,1,0)))))</f>
        <v/>
      </c>
      <c r="G28" s="168" t="str">
        <f>+IF(G27="","",IF(G27&gt;=30,3,IF(G27&gt;=10,2,IF(MAX(G18:G26)=3,2,IF(G27&lt;&gt;0,1,0)))))</f>
        <v/>
      </c>
      <c r="H28" s="168" t="str">
        <f t="shared" ref="H28:AF28" si="33">+IF(H27="","",IF(H27&gt;=30,3,IF(H27&gt;=10,2,IF(MAX(H18:H26)=3,2,IF(H27&lt;&gt;0,1,0)))))</f>
        <v/>
      </c>
      <c r="I28" s="168" t="str">
        <f t="shared" si="33"/>
        <v/>
      </c>
      <c r="J28" s="168" t="str">
        <f t="shared" si="33"/>
        <v/>
      </c>
      <c r="K28" s="168" t="str">
        <f t="shared" si="33"/>
        <v/>
      </c>
      <c r="L28" s="168" t="str">
        <f t="shared" si="33"/>
        <v/>
      </c>
      <c r="M28" s="168" t="str">
        <f t="shared" si="33"/>
        <v/>
      </c>
      <c r="N28" s="168" t="str">
        <f t="shared" si="33"/>
        <v/>
      </c>
      <c r="O28" s="168" t="str">
        <f t="shared" si="33"/>
        <v/>
      </c>
      <c r="P28" s="168" t="str">
        <f t="shared" si="33"/>
        <v/>
      </c>
      <c r="Q28" s="168" t="str">
        <f t="shared" si="33"/>
        <v/>
      </c>
      <c r="R28" s="168" t="str">
        <f t="shared" si="33"/>
        <v/>
      </c>
      <c r="S28" s="168" t="str">
        <f t="shared" si="33"/>
        <v/>
      </c>
      <c r="T28" s="168" t="str">
        <f t="shared" si="33"/>
        <v/>
      </c>
      <c r="U28" s="168" t="str">
        <f t="shared" si="33"/>
        <v/>
      </c>
      <c r="V28" s="168" t="str">
        <f t="shared" si="33"/>
        <v/>
      </c>
      <c r="W28" s="168" t="str">
        <f t="shared" si="33"/>
        <v/>
      </c>
      <c r="X28" s="168" t="str">
        <f t="shared" si="33"/>
        <v/>
      </c>
      <c r="Y28" s="168" t="str">
        <f t="shared" si="33"/>
        <v/>
      </c>
      <c r="Z28" s="168" t="str">
        <f t="shared" si="33"/>
        <v/>
      </c>
      <c r="AA28" s="168" t="str">
        <f t="shared" si="33"/>
        <v/>
      </c>
      <c r="AB28" s="168" t="str">
        <f t="shared" si="33"/>
        <v/>
      </c>
      <c r="AC28" s="168" t="str">
        <f t="shared" si="33"/>
        <v/>
      </c>
      <c r="AD28" s="168" t="str">
        <f t="shared" si="33"/>
        <v/>
      </c>
      <c r="AE28" s="168" t="str">
        <f t="shared" si="33"/>
        <v/>
      </c>
      <c r="AF28" s="168" t="str">
        <f t="shared" si="33"/>
        <v/>
      </c>
      <c r="AG28" s="175" t="str">
        <f>+IF(AG27="","",IF(AG27&gt;=30,3,IF(AG27&gt;=10,2,IF(MAX(AG18:AG26)=3,2,IF(AG27&lt;&gt;0,1,0)))))</f>
        <v/>
      </c>
      <c r="AH28" s="211"/>
      <c r="AI28" s="182"/>
      <c r="AJ28" s="83"/>
    </row>
    <row r="29" spans="1:41" ht="16.5" thickBot="1">
      <c r="B29" s="81"/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3"/>
    </row>
    <row r="30" spans="1:41" ht="16.5" thickBot="1">
      <c r="B30" s="81"/>
      <c r="C30" s="352"/>
      <c r="D30" s="354" t="s">
        <v>44</v>
      </c>
      <c r="E30" s="355"/>
      <c r="F30" s="355"/>
      <c r="G30" s="355"/>
      <c r="H30" s="355"/>
      <c r="I30" s="355"/>
      <c r="J30" s="355"/>
      <c r="K30" s="355"/>
      <c r="L30" s="355"/>
      <c r="M30" s="355"/>
      <c r="N30" s="355"/>
      <c r="O30" s="355"/>
      <c r="P30" s="355"/>
      <c r="Q30" s="355"/>
      <c r="R30" s="355"/>
      <c r="S30" s="355"/>
      <c r="T30" s="355"/>
      <c r="U30" s="355"/>
      <c r="V30" s="355"/>
      <c r="W30" s="355"/>
      <c r="X30" s="355"/>
      <c r="Y30" s="355"/>
      <c r="Z30" s="355"/>
      <c r="AA30" s="355"/>
      <c r="AB30" s="355"/>
      <c r="AC30" s="355"/>
      <c r="AD30" s="355"/>
      <c r="AE30" s="355"/>
      <c r="AF30" s="355"/>
      <c r="AG30" s="355"/>
      <c r="AH30" s="355"/>
      <c r="AI30" s="356"/>
      <c r="AJ30" s="83"/>
    </row>
    <row r="31" spans="1:41" ht="18.75">
      <c r="B31" s="81"/>
      <c r="C31" s="353"/>
      <c r="D31" s="191">
        <v>1</v>
      </c>
      <c r="E31" s="183">
        <v>2</v>
      </c>
      <c r="F31" s="183">
        <v>3</v>
      </c>
      <c r="G31" s="183">
        <v>4</v>
      </c>
      <c r="H31" s="183">
        <v>5</v>
      </c>
      <c r="I31" s="183">
        <v>6</v>
      </c>
      <c r="J31" s="183">
        <v>7</v>
      </c>
      <c r="K31" s="183">
        <v>8</v>
      </c>
      <c r="L31" s="183">
        <v>9</v>
      </c>
      <c r="M31" s="183">
        <v>10</v>
      </c>
      <c r="N31" s="183">
        <v>11</v>
      </c>
      <c r="O31" s="183">
        <v>12</v>
      </c>
      <c r="P31" s="183">
        <v>13</v>
      </c>
      <c r="Q31" s="183">
        <v>14</v>
      </c>
      <c r="R31" s="183">
        <v>15</v>
      </c>
      <c r="S31" s="183">
        <v>16</v>
      </c>
      <c r="T31" s="183">
        <v>17</v>
      </c>
      <c r="U31" s="183">
        <v>18</v>
      </c>
      <c r="V31" s="183">
        <v>19</v>
      </c>
      <c r="W31" s="183">
        <v>20</v>
      </c>
      <c r="X31" s="183">
        <v>21</v>
      </c>
      <c r="Y31" s="183">
        <v>22</v>
      </c>
      <c r="Z31" s="183">
        <v>23</v>
      </c>
      <c r="AA31" s="183">
        <v>24</v>
      </c>
      <c r="AB31" s="183">
        <v>25</v>
      </c>
      <c r="AC31" s="183">
        <v>26</v>
      </c>
      <c r="AD31" s="183">
        <v>27</v>
      </c>
      <c r="AE31" s="183">
        <v>28</v>
      </c>
      <c r="AF31" s="183">
        <v>29</v>
      </c>
      <c r="AG31" s="183">
        <v>30</v>
      </c>
      <c r="AH31" s="112"/>
      <c r="AI31" s="131" t="s">
        <v>45</v>
      </c>
      <c r="AJ31" s="83"/>
    </row>
    <row r="32" spans="1:41" ht="19.5" thickBot="1">
      <c r="B32" s="81"/>
      <c r="C32" s="162" t="s">
        <v>46</v>
      </c>
      <c r="D32" s="158"/>
      <c r="E32" s="122"/>
      <c r="F32" s="122"/>
      <c r="G32" s="122"/>
      <c r="H32" s="122"/>
      <c r="I32" s="122"/>
      <c r="J32" s="122"/>
      <c r="K32" s="123"/>
      <c r="L32" s="123"/>
      <c r="M32" s="123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3"/>
      <c r="AA32" s="123"/>
      <c r="AB32" s="123"/>
      <c r="AC32" s="122"/>
      <c r="AD32" s="122"/>
      <c r="AE32" s="122"/>
      <c r="AF32" s="122"/>
      <c r="AG32" s="122"/>
      <c r="AH32" s="112"/>
      <c r="AI32" s="187"/>
      <c r="AJ32" s="83"/>
    </row>
    <row r="33" spans="1:41" ht="16.5" thickBot="1">
      <c r="A33" s="58"/>
      <c r="B33" s="81"/>
      <c r="C33" s="95" t="s">
        <v>32</v>
      </c>
      <c r="D33" s="228"/>
      <c r="E33" s="225"/>
      <c r="F33" s="225"/>
      <c r="G33" s="225"/>
      <c r="H33" s="225"/>
      <c r="I33" s="225"/>
      <c r="J33" s="225"/>
      <c r="K33" s="225"/>
      <c r="L33" s="225"/>
      <c r="M33" s="225"/>
      <c r="N33" s="225"/>
      <c r="O33" s="225"/>
      <c r="P33" s="225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25"/>
      <c r="AD33" s="225"/>
      <c r="AE33" s="225"/>
      <c r="AF33" s="225"/>
      <c r="AG33" s="229"/>
      <c r="AH33" s="97"/>
      <c r="AI33" s="174"/>
      <c r="AJ33" s="83"/>
      <c r="AK33" s="58"/>
      <c r="AL33" s="58"/>
      <c r="AM33" s="58"/>
      <c r="AN33" s="58"/>
      <c r="AO33" s="58"/>
    </row>
    <row r="34" spans="1:41" ht="18.75">
      <c r="B34" s="81"/>
      <c r="C34" s="221" t="s">
        <v>47</v>
      </c>
      <c r="D34" s="92" t="str">
        <f>+IF(ISBLANK($D$33),"",0)</f>
        <v/>
      </c>
      <c r="E34" s="92" t="str">
        <f>+IF(ISBLANK($E$33),"",0)</f>
        <v/>
      </c>
      <c r="F34" s="92" t="str">
        <f>+IF(ISBLANK($F$33),"",0)</f>
        <v/>
      </c>
      <c r="G34" s="92" t="str">
        <f>+IF(ISBLANK($G$33),"",0)</f>
        <v/>
      </c>
      <c r="H34" s="92" t="str">
        <f>+IF(ISBLANK($H$33),"",0)</f>
        <v/>
      </c>
      <c r="I34" s="92" t="str">
        <f>+IF(ISBLANK($I$33),"",0)</f>
        <v/>
      </c>
      <c r="J34" s="92" t="str">
        <f>+IF(ISBLANK($J$33),"",0)</f>
        <v/>
      </c>
      <c r="K34" s="92" t="str">
        <f>+IF(ISBLANK($K$33),"",0)</f>
        <v/>
      </c>
      <c r="L34" s="92" t="str">
        <f>+IF(ISBLANK($L$33),"",0)</f>
        <v/>
      </c>
      <c r="M34" s="92" t="str">
        <f>+IF(ISBLANK($M$33),"",0)</f>
        <v/>
      </c>
      <c r="N34" s="92" t="str">
        <f>+IF(ISBLANK($N$33),"",0)</f>
        <v/>
      </c>
      <c r="O34" s="92" t="str">
        <f>+IF(ISBLANK($O$33),"",0)</f>
        <v/>
      </c>
      <c r="P34" s="92" t="str">
        <f>+IF(ISBLANK($P$33),"",0)</f>
        <v/>
      </c>
      <c r="Q34" s="92" t="str">
        <f>+IF(ISBLANK($Q$33),"",0)</f>
        <v/>
      </c>
      <c r="R34" s="92" t="str">
        <f>+IF(ISBLANK($R$33),"",0)</f>
        <v/>
      </c>
      <c r="S34" s="92" t="str">
        <f>+IF(ISBLANK($S$33),"",0)</f>
        <v/>
      </c>
      <c r="T34" s="92" t="str">
        <f>+IF(ISBLANK($T$33),"",0)</f>
        <v/>
      </c>
      <c r="U34" s="92" t="str">
        <f>+IF(ISBLANK($U$33),"",0)</f>
        <v/>
      </c>
      <c r="V34" s="92" t="str">
        <f>+IF(ISBLANK($V$33),"",0)</f>
        <v/>
      </c>
      <c r="W34" s="92" t="str">
        <f>+IF(ISBLANK($W$33),"",0)</f>
        <v/>
      </c>
      <c r="X34" s="92" t="str">
        <f>+IF(ISBLANK($X$33),"",0)</f>
        <v/>
      </c>
      <c r="Y34" s="92" t="str">
        <f>+IF(ISBLANK($Y$33),"",0)</f>
        <v/>
      </c>
      <c r="Z34" s="92" t="str">
        <f>+IF(ISBLANK($Z$33),"",0)</f>
        <v/>
      </c>
      <c r="AA34" s="92" t="str">
        <f>+IF(ISBLANK($AA$33),"",0)</f>
        <v/>
      </c>
      <c r="AB34" s="92" t="str">
        <f>+IF(ISBLANK($AB$33),"",0)</f>
        <v/>
      </c>
      <c r="AC34" s="92" t="str">
        <f>+IF(ISBLANK($AC$33),"",0)</f>
        <v/>
      </c>
      <c r="AD34" s="92" t="str">
        <f>+IF(ISBLANK($AD$33),"",0)</f>
        <v/>
      </c>
      <c r="AE34" s="92" t="str">
        <f>+IF(ISBLANK($AE$33),"",0)</f>
        <v/>
      </c>
      <c r="AF34" s="92" t="str">
        <f>+IF(ISBLANK($AF$33),"",0)</f>
        <v/>
      </c>
      <c r="AG34" s="92" t="str">
        <f>+IF(ISBLANK($AG$33),"",0)</f>
        <v/>
      </c>
      <c r="AH34" s="112"/>
      <c r="AI34" s="187" t="str">
        <f>IF(COUNTBLANK(D34:AG34)=30,"",AVERAGE(D34:AG34))</f>
        <v/>
      </c>
      <c r="AJ34" s="83"/>
    </row>
    <row r="35" spans="1:41" ht="18.75">
      <c r="B35" s="81"/>
      <c r="C35" s="110" t="s">
        <v>48</v>
      </c>
      <c r="D35" s="92" t="str">
        <f t="shared" ref="D35:D42" si="34">+IF(ISBLANK($D$33),"",0)</f>
        <v/>
      </c>
      <c r="E35" s="92" t="str">
        <f t="shared" ref="E35:E42" si="35">+IF(ISBLANK($E$33),"",0)</f>
        <v/>
      </c>
      <c r="F35" s="92" t="str">
        <f t="shared" ref="F35:F42" si="36">+IF(ISBLANK($F$33),"",0)</f>
        <v/>
      </c>
      <c r="G35" s="92" t="str">
        <f t="shared" ref="G35:G42" si="37">+IF(ISBLANK($G$33),"",0)</f>
        <v/>
      </c>
      <c r="H35" s="92" t="str">
        <f t="shared" ref="H35:H42" si="38">+IF(ISBLANK($H$33),"",0)</f>
        <v/>
      </c>
      <c r="I35" s="92" t="str">
        <f t="shared" ref="I35:I42" si="39">+IF(ISBLANK($I$33),"",0)</f>
        <v/>
      </c>
      <c r="J35" s="92" t="str">
        <f t="shared" ref="J35:J42" si="40">+IF(ISBLANK($J$33),"",0)</f>
        <v/>
      </c>
      <c r="K35" s="92" t="str">
        <f t="shared" ref="K35:K42" si="41">+IF(ISBLANK($K$33),"",0)</f>
        <v/>
      </c>
      <c r="L35" s="92" t="str">
        <f t="shared" ref="L35:L42" si="42">+IF(ISBLANK($L$33),"",0)</f>
        <v/>
      </c>
      <c r="M35" s="92" t="str">
        <f t="shared" ref="M35:M42" si="43">+IF(ISBLANK($M$33),"",0)</f>
        <v/>
      </c>
      <c r="N35" s="92" t="str">
        <f t="shared" ref="N35:N42" si="44">+IF(ISBLANK($N$33),"",0)</f>
        <v/>
      </c>
      <c r="O35" s="92" t="str">
        <f t="shared" ref="O35:O42" si="45">+IF(ISBLANK($O$33),"",0)</f>
        <v/>
      </c>
      <c r="P35" s="92" t="str">
        <f t="shared" ref="P35:P42" si="46">+IF(ISBLANK($P$33),"",0)</f>
        <v/>
      </c>
      <c r="Q35" s="92" t="str">
        <f t="shared" ref="Q35:Q42" si="47">+IF(ISBLANK($Q$33),"",0)</f>
        <v/>
      </c>
      <c r="R35" s="92" t="str">
        <f t="shared" ref="R35:R42" si="48">+IF(ISBLANK($R$33),"",0)</f>
        <v/>
      </c>
      <c r="S35" s="92" t="str">
        <f t="shared" ref="S35:S42" si="49">+IF(ISBLANK($S$33),"",0)</f>
        <v/>
      </c>
      <c r="T35" s="92" t="str">
        <f t="shared" ref="T35:T42" si="50">+IF(ISBLANK($T$33),"",0)</f>
        <v/>
      </c>
      <c r="U35" s="92" t="str">
        <f t="shared" ref="U35:U42" si="51">+IF(ISBLANK($U$33),"",0)</f>
        <v/>
      </c>
      <c r="V35" s="92" t="str">
        <f t="shared" ref="V35:V42" si="52">+IF(ISBLANK($V$33),"",0)</f>
        <v/>
      </c>
      <c r="W35" s="92" t="str">
        <f t="shared" ref="W35:W42" si="53">+IF(ISBLANK($W$33),"",0)</f>
        <v/>
      </c>
      <c r="X35" s="92" t="str">
        <f t="shared" ref="X35:X42" si="54">+IF(ISBLANK($X$33),"",0)</f>
        <v/>
      </c>
      <c r="Y35" s="92" t="str">
        <f t="shared" ref="Y35:Y42" si="55">+IF(ISBLANK($Y$33),"",0)</f>
        <v/>
      </c>
      <c r="Z35" s="92" t="str">
        <f t="shared" ref="Z35:Z42" si="56">+IF(ISBLANK($Z$33),"",0)</f>
        <v/>
      </c>
      <c r="AA35" s="92" t="str">
        <f t="shared" ref="AA35:AA42" si="57">+IF(ISBLANK($AA$33),"",0)</f>
        <v/>
      </c>
      <c r="AB35" s="92" t="str">
        <f t="shared" ref="AB35:AB42" si="58">+IF(ISBLANK($AB$33),"",0)</f>
        <v/>
      </c>
      <c r="AC35" s="92" t="str">
        <f t="shared" ref="AC35:AC42" si="59">+IF(ISBLANK($AC$33),"",0)</f>
        <v/>
      </c>
      <c r="AD35" s="92" t="str">
        <f t="shared" ref="AD35:AD42" si="60">+IF(ISBLANK($AD$33),"",0)</f>
        <v/>
      </c>
      <c r="AE35" s="92" t="str">
        <f t="shared" ref="AE35:AE42" si="61">+IF(ISBLANK($AE$33),"",0)</f>
        <v/>
      </c>
      <c r="AF35" s="92" t="str">
        <f t="shared" ref="AF35:AF42" si="62">+IF(ISBLANK($AF$33),"",0)</f>
        <v/>
      </c>
      <c r="AG35" s="92" t="str">
        <f t="shared" ref="AG35:AG42" si="63">+IF(ISBLANK($AG$33),"",0)</f>
        <v/>
      </c>
      <c r="AH35" s="112"/>
      <c r="AI35" s="187" t="str">
        <f t="shared" ref="AI35:AI42" si="64">IF(COUNTBLANK(D35:AG35)=30,"",AVERAGE(D35:AG35))</f>
        <v/>
      </c>
      <c r="AJ35" s="83"/>
    </row>
    <row r="36" spans="1:41" ht="18.75">
      <c r="B36" s="81"/>
      <c r="C36" s="110" t="s">
        <v>49</v>
      </c>
      <c r="D36" s="92" t="str">
        <f t="shared" si="34"/>
        <v/>
      </c>
      <c r="E36" s="92" t="str">
        <f t="shared" si="35"/>
        <v/>
      </c>
      <c r="F36" s="92" t="str">
        <f t="shared" si="36"/>
        <v/>
      </c>
      <c r="G36" s="92" t="str">
        <f t="shared" si="37"/>
        <v/>
      </c>
      <c r="H36" s="92" t="str">
        <f t="shared" si="38"/>
        <v/>
      </c>
      <c r="I36" s="92" t="str">
        <f t="shared" si="39"/>
        <v/>
      </c>
      <c r="J36" s="92" t="str">
        <f t="shared" si="40"/>
        <v/>
      </c>
      <c r="K36" s="92" t="str">
        <f t="shared" si="41"/>
        <v/>
      </c>
      <c r="L36" s="92" t="str">
        <f t="shared" si="42"/>
        <v/>
      </c>
      <c r="M36" s="92" t="str">
        <f t="shared" si="43"/>
        <v/>
      </c>
      <c r="N36" s="92" t="str">
        <f t="shared" si="44"/>
        <v/>
      </c>
      <c r="O36" s="92" t="str">
        <f t="shared" si="45"/>
        <v/>
      </c>
      <c r="P36" s="92" t="str">
        <f t="shared" si="46"/>
        <v/>
      </c>
      <c r="Q36" s="92" t="str">
        <f t="shared" si="47"/>
        <v/>
      </c>
      <c r="R36" s="92" t="str">
        <f t="shared" si="48"/>
        <v/>
      </c>
      <c r="S36" s="92" t="str">
        <f t="shared" si="49"/>
        <v/>
      </c>
      <c r="T36" s="92" t="str">
        <f t="shared" si="50"/>
        <v/>
      </c>
      <c r="U36" s="92" t="str">
        <f t="shared" si="51"/>
        <v/>
      </c>
      <c r="V36" s="92" t="str">
        <f t="shared" si="52"/>
        <v/>
      </c>
      <c r="W36" s="92" t="str">
        <f t="shared" si="53"/>
        <v/>
      </c>
      <c r="X36" s="92" t="str">
        <f t="shared" si="54"/>
        <v/>
      </c>
      <c r="Y36" s="92" t="str">
        <f t="shared" si="55"/>
        <v/>
      </c>
      <c r="Z36" s="92" t="str">
        <f t="shared" si="56"/>
        <v/>
      </c>
      <c r="AA36" s="92" t="str">
        <f t="shared" si="57"/>
        <v/>
      </c>
      <c r="AB36" s="92" t="str">
        <f t="shared" si="58"/>
        <v/>
      </c>
      <c r="AC36" s="92" t="str">
        <f t="shared" si="59"/>
        <v/>
      </c>
      <c r="AD36" s="92" t="str">
        <f t="shared" si="60"/>
        <v/>
      </c>
      <c r="AE36" s="92" t="str">
        <f t="shared" si="61"/>
        <v/>
      </c>
      <c r="AF36" s="92" t="str">
        <f t="shared" si="62"/>
        <v/>
      </c>
      <c r="AG36" s="92" t="str">
        <f t="shared" si="63"/>
        <v/>
      </c>
      <c r="AH36" s="112"/>
      <c r="AI36" s="187" t="str">
        <f t="shared" si="64"/>
        <v/>
      </c>
      <c r="AJ36" s="83"/>
    </row>
    <row r="37" spans="1:41" ht="18.75">
      <c r="B37" s="81"/>
      <c r="C37" s="110" t="s">
        <v>50</v>
      </c>
      <c r="D37" s="92" t="str">
        <f t="shared" si="34"/>
        <v/>
      </c>
      <c r="E37" s="92" t="str">
        <f t="shared" si="35"/>
        <v/>
      </c>
      <c r="F37" s="92" t="str">
        <f t="shared" si="36"/>
        <v/>
      </c>
      <c r="G37" s="92" t="str">
        <f t="shared" si="37"/>
        <v/>
      </c>
      <c r="H37" s="92" t="str">
        <f t="shared" si="38"/>
        <v/>
      </c>
      <c r="I37" s="92" t="str">
        <f t="shared" si="39"/>
        <v/>
      </c>
      <c r="J37" s="92" t="str">
        <f t="shared" si="40"/>
        <v/>
      </c>
      <c r="K37" s="92" t="str">
        <f t="shared" si="41"/>
        <v/>
      </c>
      <c r="L37" s="92" t="str">
        <f t="shared" si="42"/>
        <v/>
      </c>
      <c r="M37" s="92" t="str">
        <f t="shared" si="43"/>
        <v/>
      </c>
      <c r="N37" s="92" t="str">
        <f t="shared" si="44"/>
        <v/>
      </c>
      <c r="O37" s="92" t="str">
        <f t="shared" si="45"/>
        <v/>
      </c>
      <c r="P37" s="92" t="str">
        <f t="shared" si="46"/>
        <v/>
      </c>
      <c r="Q37" s="92" t="str">
        <f t="shared" si="47"/>
        <v/>
      </c>
      <c r="R37" s="92" t="str">
        <f t="shared" si="48"/>
        <v/>
      </c>
      <c r="S37" s="92" t="str">
        <f t="shared" si="49"/>
        <v/>
      </c>
      <c r="T37" s="92" t="str">
        <f t="shared" si="50"/>
        <v/>
      </c>
      <c r="U37" s="92" t="str">
        <f t="shared" si="51"/>
        <v/>
      </c>
      <c r="V37" s="92" t="str">
        <f t="shared" si="52"/>
        <v/>
      </c>
      <c r="W37" s="92" t="str">
        <f t="shared" si="53"/>
        <v/>
      </c>
      <c r="X37" s="92" t="str">
        <f t="shared" si="54"/>
        <v/>
      </c>
      <c r="Y37" s="92" t="str">
        <f t="shared" si="55"/>
        <v/>
      </c>
      <c r="Z37" s="92" t="str">
        <f t="shared" si="56"/>
        <v/>
      </c>
      <c r="AA37" s="92" t="str">
        <f t="shared" si="57"/>
        <v/>
      </c>
      <c r="AB37" s="92" t="str">
        <f t="shared" si="58"/>
        <v/>
      </c>
      <c r="AC37" s="92" t="str">
        <f t="shared" si="59"/>
        <v/>
      </c>
      <c r="AD37" s="92" t="str">
        <f t="shared" si="60"/>
        <v/>
      </c>
      <c r="AE37" s="92" t="str">
        <f t="shared" si="61"/>
        <v/>
      </c>
      <c r="AF37" s="92" t="str">
        <f t="shared" si="62"/>
        <v/>
      </c>
      <c r="AG37" s="92" t="str">
        <f t="shared" si="63"/>
        <v/>
      </c>
      <c r="AH37" s="112"/>
      <c r="AI37" s="187" t="str">
        <f t="shared" si="64"/>
        <v/>
      </c>
      <c r="AJ37" s="83"/>
    </row>
    <row r="38" spans="1:41" ht="18.75">
      <c r="B38" s="81"/>
      <c r="C38" s="110" t="s">
        <v>51</v>
      </c>
      <c r="D38" s="92" t="str">
        <f t="shared" si="34"/>
        <v/>
      </c>
      <c r="E38" s="92" t="str">
        <f t="shared" si="35"/>
        <v/>
      </c>
      <c r="F38" s="92" t="str">
        <f t="shared" si="36"/>
        <v/>
      </c>
      <c r="G38" s="92" t="str">
        <f t="shared" si="37"/>
        <v/>
      </c>
      <c r="H38" s="92" t="str">
        <f t="shared" si="38"/>
        <v/>
      </c>
      <c r="I38" s="92" t="str">
        <f t="shared" si="39"/>
        <v/>
      </c>
      <c r="J38" s="92" t="str">
        <f t="shared" si="40"/>
        <v/>
      </c>
      <c r="K38" s="92" t="str">
        <f t="shared" si="41"/>
        <v/>
      </c>
      <c r="L38" s="92" t="str">
        <f t="shared" si="42"/>
        <v/>
      </c>
      <c r="M38" s="92" t="str">
        <f t="shared" si="43"/>
        <v/>
      </c>
      <c r="N38" s="92" t="str">
        <f t="shared" si="44"/>
        <v/>
      </c>
      <c r="O38" s="92" t="str">
        <f t="shared" si="45"/>
        <v/>
      </c>
      <c r="P38" s="92" t="str">
        <f t="shared" si="46"/>
        <v/>
      </c>
      <c r="Q38" s="92" t="str">
        <f t="shared" si="47"/>
        <v/>
      </c>
      <c r="R38" s="92" t="str">
        <f t="shared" si="48"/>
        <v/>
      </c>
      <c r="S38" s="92" t="str">
        <f t="shared" si="49"/>
        <v/>
      </c>
      <c r="T38" s="92" t="str">
        <f t="shared" si="50"/>
        <v/>
      </c>
      <c r="U38" s="92" t="str">
        <f t="shared" si="51"/>
        <v/>
      </c>
      <c r="V38" s="92" t="str">
        <f t="shared" si="52"/>
        <v/>
      </c>
      <c r="W38" s="92" t="str">
        <f t="shared" si="53"/>
        <v/>
      </c>
      <c r="X38" s="92" t="str">
        <f t="shared" si="54"/>
        <v/>
      </c>
      <c r="Y38" s="92" t="str">
        <f t="shared" si="55"/>
        <v/>
      </c>
      <c r="Z38" s="92" t="str">
        <f t="shared" si="56"/>
        <v/>
      </c>
      <c r="AA38" s="92" t="str">
        <f t="shared" si="57"/>
        <v/>
      </c>
      <c r="AB38" s="92" t="str">
        <f t="shared" si="58"/>
        <v/>
      </c>
      <c r="AC38" s="92" t="str">
        <f t="shared" si="59"/>
        <v/>
      </c>
      <c r="AD38" s="92" t="str">
        <f t="shared" si="60"/>
        <v/>
      </c>
      <c r="AE38" s="92" t="str">
        <f t="shared" si="61"/>
        <v/>
      </c>
      <c r="AF38" s="92" t="str">
        <f t="shared" si="62"/>
        <v/>
      </c>
      <c r="AG38" s="92" t="str">
        <f t="shared" si="63"/>
        <v/>
      </c>
      <c r="AH38" s="112"/>
      <c r="AI38" s="187" t="str">
        <f t="shared" si="64"/>
        <v/>
      </c>
      <c r="AJ38" s="83"/>
    </row>
    <row r="39" spans="1:41" ht="18.75">
      <c r="B39" s="81"/>
      <c r="C39" s="110" t="s">
        <v>52</v>
      </c>
      <c r="D39" s="92" t="str">
        <f t="shared" si="34"/>
        <v/>
      </c>
      <c r="E39" s="92" t="str">
        <f t="shared" si="35"/>
        <v/>
      </c>
      <c r="F39" s="92" t="str">
        <f t="shared" si="36"/>
        <v/>
      </c>
      <c r="G39" s="92" t="str">
        <f t="shared" si="37"/>
        <v/>
      </c>
      <c r="H39" s="92" t="str">
        <f t="shared" si="38"/>
        <v/>
      </c>
      <c r="I39" s="92" t="str">
        <f t="shared" si="39"/>
        <v/>
      </c>
      <c r="J39" s="92" t="str">
        <f t="shared" si="40"/>
        <v/>
      </c>
      <c r="K39" s="92" t="str">
        <f t="shared" si="41"/>
        <v/>
      </c>
      <c r="L39" s="92" t="str">
        <f t="shared" si="42"/>
        <v/>
      </c>
      <c r="M39" s="92" t="str">
        <f t="shared" si="43"/>
        <v/>
      </c>
      <c r="N39" s="92" t="str">
        <f t="shared" si="44"/>
        <v/>
      </c>
      <c r="O39" s="92" t="str">
        <f t="shared" si="45"/>
        <v/>
      </c>
      <c r="P39" s="92" t="str">
        <f t="shared" si="46"/>
        <v/>
      </c>
      <c r="Q39" s="92" t="str">
        <f t="shared" si="47"/>
        <v/>
      </c>
      <c r="R39" s="92" t="str">
        <f t="shared" si="48"/>
        <v/>
      </c>
      <c r="S39" s="92" t="str">
        <f t="shared" si="49"/>
        <v/>
      </c>
      <c r="T39" s="92" t="str">
        <f t="shared" si="50"/>
        <v/>
      </c>
      <c r="U39" s="92" t="str">
        <f t="shared" si="51"/>
        <v/>
      </c>
      <c r="V39" s="92" t="str">
        <f t="shared" si="52"/>
        <v/>
      </c>
      <c r="W39" s="92" t="str">
        <f t="shared" si="53"/>
        <v/>
      </c>
      <c r="X39" s="92" t="str">
        <f t="shared" si="54"/>
        <v/>
      </c>
      <c r="Y39" s="92" t="str">
        <f t="shared" si="55"/>
        <v/>
      </c>
      <c r="Z39" s="92" t="str">
        <f t="shared" si="56"/>
        <v/>
      </c>
      <c r="AA39" s="92" t="str">
        <f t="shared" si="57"/>
        <v/>
      </c>
      <c r="AB39" s="92" t="str">
        <f t="shared" si="58"/>
        <v/>
      </c>
      <c r="AC39" s="92" t="str">
        <f t="shared" si="59"/>
        <v/>
      </c>
      <c r="AD39" s="92" t="str">
        <f t="shared" si="60"/>
        <v/>
      </c>
      <c r="AE39" s="92" t="str">
        <f t="shared" si="61"/>
        <v/>
      </c>
      <c r="AF39" s="92" t="str">
        <f t="shared" si="62"/>
        <v/>
      </c>
      <c r="AG39" s="92" t="str">
        <f t="shared" si="63"/>
        <v/>
      </c>
      <c r="AH39" s="112"/>
      <c r="AI39" s="187" t="str">
        <f t="shared" si="64"/>
        <v/>
      </c>
      <c r="AJ39" s="83"/>
    </row>
    <row r="40" spans="1:41" ht="18.75">
      <c r="B40" s="81"/>
      <c r="C40" s="110" t="s">
        <v>53</v>
      </c>
      <c r="D40" s="92" t="str">
        <f t="shared" si="34"/>
        <v/>
      </c>
      <c r="E40" s="92" t="str">
        <f t="shared" si="35"/>
        <v/>
      </c>
      <c r="F40" s="92" t="str">
        <f t="shared" si="36"/>
        <v/>
      </c>
      <c r="G40" s="92" t="str">
        <f t="shared" si="37"/>
        <v/>
      </c>
      <c r="H40" s="92" t="str">
        <f t="shared" si="38"/>
        <v/>
      </c>
      <c r="I40" s="92" t="str">
        <f t="shared" si="39"/>
        <v/>
      </c>
      <c r="J40" s="92" t="str">
        <f t="shared" si="40"/>
        <v/>
      </c>
      <c r="K40" s="92" t="str">
        <f t="shared" si="41"/>
        <v/>
      </c>
      <c r="L40" s="92" t="str">
        <f t="shared" si="42"/>
        <v/>
      </c>
      <c r="M40" s="92" t="str">
        <f t="shared" si="43"/>
        <v/>
      </c>
      <c r="N40" s="92" t="str">
        <f t="shared" si="44"/>
        <v/>
      </c>
      <c r="O40" s="92" t="str">
        <f t="shared" si="45"/>
        <v/>
      </c>
      <c r="P40" s="92" t="str">
        <f t="shared" si="46"/>
        <v/>
      </c>
      <c r="Q40" s="92" t="str">
        <f t="shared" si="47"/>
        <v/>
      </c>
      <c r="R40" s="92" t="str">
        <f t="shared" si="48"/>
        <v/>
      </c>
      <c r="S40" s="92" t="str">
        <f t="shared" si="49"/>
        <v/>
      </c>
      <c r="T40" s="92" t="str">
        <f t="shared" si="50"/>
        <v/>
      </c>
      <c r="U40" s="92" t="str">
        <f t="shared" si="51"/>
        <v/>
      </c>
      <c r="V40" s="92" t="str">
        <f t="shared" si="52"/>
        <v/>
      </c>
      <c r="W40" s="92" t="str">
        <f t="shared" si="53"/>
        <v/>
      </c>
      <c r="X40" s="92" t="str">
        <f t="shared" si="54"/>
        <v/>
      </c>
      <c r="Y40" s="92" t="str">
        <f t="shared" si="55"/>
        <v/>
      </c>
      <c r="Z40" s="92" t="str">
        <f t="shared" si="56"/>
        <v/>
      </c>
      <c r="AA40" s="92" t="str">
        <f t="shared" si="57"/>
        <v/>
      </c>
      <c r="AB40" s="92" t="str">
        <f t="shared" si="58"/>
        <v/>
      </c>
      <c r="AC40" s="92" t="str">
        <f t="shared" si="59"/>
        <v/>
      </c>
      <c r="AD40" s="92" t="str">
        <f t="shared" si="60"/>
        <v/>
      </c>
      <c r="AE40" s="92" t="str">
        <f t="shared" si="61"/>
        <v/>
      </c>
      <c r="AF40" s="92" t="str">
        <f t="shared" si="62"/>
        <v/>
      </c>
      <c r="AG40" s="92" t="str">
        <f t="shared" si="63"/>
        <v/>
      </c>
      <c r="AH40" s="112"/>
      <c r="AI40" s="187" t="str">
        <f t="shared" si="64"/>
        <v/>
      </c>
      <c r="AJ40" s="83"/>
    </row>
    <row r="41" spans="1:41" ht="18.75">
      <c r="B41" s="81"/>
      <c r="C41" s="110" t="s">
        <v>54</v>
      </c>
      <c r="D41" s="92" t="str">
        <f t="shared" si="34"/>
        <v/>
      </c>
      <c r="E41" s="92" t="str">
        <f t="shared" si="35"/>
        <v/>
      </c>
      <c r="F41" s="92" t="str">
        <f t="shared" si="36"/>
        <v/>
      </c>
      <c r="G41" s="92" t="str">
        <f t="shared" si="37"/>
        <v/>
      </c>
      <c r="H41" s="92" t="str">
        <f t="shared" si="38"/>
        <v/>
      </c>
      <c r="I41" s="92" t="str">
        <f t="shared" si="39"/>
        <v/>
      </c>
      <c r="J41" s="92" t="str">
        <f t="shared" si="40"/>
        <v/>
      </c>
      <c r="K41" s="92" t="str">
        <f t="shared" si="41"/>
        <v/>
      </c>
      <c r="L41" s="92" t="str">
        <f t="shared" si="42"/>
        <v/>
      </c>
      <c r="M41" s="92" t="str">
        <f t="shared" si="43"/>
        <v/>
      </c>
      <c r="N41" s="92" t="str">
        <f t="shared" si="44"/>
        <v/>
      </c>
      <c r="O41" s="92" t="str">
        <f t="shared" si="45"/>
        <v/>
      </c>
      <c r="P41" s="92" t="str">
        <f t="shared" si="46"/>
        <v/>
      </c>
      <c r="Q41" s="92" t="str">
        <f t="shared" si="47"/>
        <v/>
      </c>
      <c r="R41" s="92" t="str">
        <f t="shared" si="48"/>
        <v/>
      </c>
      <c r="S41" s="92" t="str">
        <f t="shared" si="49"/>
        <v/>
      </c>
      <c r="T41" s="92" t="str">
        <f t="shared" si="50"/>
        <v/>
      </c>
      <c r="U41" s="92" t="str">
        <f t="shared" si="51"/>
        <v/>
      </c>
      <c r="V41" s="92" t="str">
        <f t="shared" si="52"/>
        <v/>
      </c>
      <c r="W41" s="92" t="str">
        <f t="shared" si="53"/>
        <v/>
      </c>
      <c r="X41" s="92" t="str">
        <f t="shared" si="54"/>
        <v/>
      </c>
      <c r="Y41" s="92" t="str">
        <f t="shared" si="55"/>
        <v/>
      </c>
      <c r="Z41" s="92" t="str">
        <f t="shared" si="56"/>
        <v/>
      </c>
      <c r="AA41" s="92" t="str">
        <f t="shared" si="57"/>
        <v/>
      </c>
      <c r="AB41" s="92" t="str">
        <f t="shared" si="58"/>
        <v/>
      </c>
      <c r="AC41" s="92" t="str">
        <f t="shared" si="59"/>
        <v/>
      </c>
      <c r="AD41" s="92" t="str">
        <f t="shared" si="60"/>
        <v/>
      </c>
      <c r="AE41" s="92" t="str">
        <f t="shared" si="61"/>
        <v/>
      </c>
      <c r="AF41" s="92" t="str">
        <f t="shared" si="62"/>
        <v/>
      </c>
      <c r="AG41" s="92" t="str">
        <f t="shared" si="63"/>
        <v/>
      </c>
      <c r="AH41" s="112"/>
      <c r="AI41" s="187" t="str">
        <f t="shared" si="64"/>
        <v/>
      </c>
      <c r="AJ41" s="83"/>
    </row>
    <row r="42" spans="1:41" ht="18.75">
      <c r="B42" s="81"/>
      <c r="C42" s="110" t="s">
        <v>55</v>
      </c>
      <c r="D42" s="92" t="str">
        <f t="shared" si="34"/>
        <v/>
      </c>
      <c r="E42" s="92" t="str">
        <f t="shared" si="35"/>
        <v/>
      </c>
      <c r="F42" s="92" t="str">
        <f t="shared" si="36"/>
        <v/>
      </c>
      <c r="G42" s="92" t="str">
        <f t="shared" si="37"/>
        <v/>
      </c>
      <c r="H42" s="92" t="str">
        <f t="shared" si="38"/>
        <v/>
      </c>
      <c r="I42" s="92" t="str">
        <f t="shared" si="39"/>
        <v/>
      </c>
      <c r="J42" s="92" t="str">
        <f t="shared" si="40"/>
        <v/>
      </c>
      <c r="K42" s="92" t="str">
        <f t="shared" si="41"/>
        <v/>
      </c>
      <c r="L42" s="92" t="str">
        <f t="shared" si="42"/>
        <v/>
      </c>
      <c r="M42" s="92" t="str">
        <f t="shared" si="43"/>
        <v/>
      </c>
      <c r="N42" s="92" t="str">
        <f t="shared" si="44"/>
        <v/>
      </c>
      <c r="O42" s="92" t="str">
        <f t="shared" si="45"/>
        <v/>
      </c>
      <c r="P42" s="92" t="str">
        <f t="shared" si="46"/>
        <v/>
      </c>
      <c r="Q42" s="92" t="str">
        <f t="shared" si="47"/>
        <v/>
      </c>
      <c r="R42" s="92" t="str">
        <f t="shared" si="48"/>
        <v/>
      </c>
      <c r="S42" s="92" t="str">
        <f t="shared" si="49"/>
        <v/>
      </c>
      <c r="T42" s="92" t="str">
        <f t="shared" si="50"/>
        <v/>
      </c>
      <c r="U42" s="92" t="str">
        <f t="shared" si="51"/>
        <v/>
      </c>
      <c r="V42" s="92" t="str">
        <f t="shared" si="52"/>
        <v/>
      </c>
      <c r="W42" s="92" t="str">
        <f t="shared" si="53"/>
        <v/>
      </c>
      <c r="X42" s="92" t="str">
        <f t="shared" si="54"/>
        <v/>
      </c>
      <c r="Y42" s="92" t="str">
        <f t="shared" si="55"/>
        <v/>
      </c>
      <c r="Z42" s="92" t="str">
        <f t="shared" si="56"/>
        <v/>
      </c>
      <c r="AA42" s="92" t="str">
        <f t="shared" si="57"/>
        <v/>
      </c>
      <c r="AB42" s="92" t="str">
        <f t="shared" si="58"/>
        <v/>
      </c>
      <c r="AC42" s="92" t="str">
        <f t="shared" si="59"/>
        <v/>
      </c>
      <c r="AD42" s="92" t="str">
        <f t="shared" si="60"/>
        <v/>
      </c>
      <c r="AE42" s="92" t="str">
        <f t="shared" si="61"/>
        <v/>
      </c>
      <c r="AF42" s="92" t="str">
        <f t="shared" si="62"/>
        <v/>
      </c>
      <c r="AG42" s="92" t="str">
        <f t="shared" si="63"/>
        <v/>
      </c>
      <c r="AH42" s="112"/>
      <c r="AI42" s="187" t="str">
        <f t="shared" si="64"/>
        <v/>
      </c>
      <c r="AJ42" s="83"/>
    </row>
    <row r="43" spans="1:41" ht="19.5" thickBot="1">
      <c r="B43" s="81"/>
      <c r="C43" s="105" t="s">
        <v>56</v>
      </c>
      <c r="D43" s="152"/>
      <c r="E43" s="100"/>
      <c r="F43" s="100"/>
      <c r="G43" s="100"/>
      <c r="H43" s="100"/>
      <c r="I43" s="100"/>
      <c r="J43" s="100"/>
      <c r="K43" s="101"/>
      <c r="L43" s="101"/>
      <c r="M43" s="101"/>
      <c r="N43" s="100"/>
      <c r="O43" s="101"/>
      <c r="P43" s="100"/>
      <c r="Q43" s="100"/>
      <c r="R43" s="100"/>
      <c r="S43" s="100"/>
      <c r="T43" s="100"/>
      <c r="U43" s="100"/>
      <c r="V43" s="100"/>
      <c r="W43" s="100"/>
      <c r="X43" s="100"/>
      <c r="Y43" s="100"/>
      <c r="Z43" s="101"/>
      <c r="AA43" s="101"/>
      <c r="AB43" s="101"/>
      <c r="AC43" s="100"/>
      <c r="AD43" s="101"/>
      <c r="AE43" s="100"/>
      <c r="AF43" s="100"/>
      <c r="AG43" s="100"/>
      <c r="AH43" s="114"/>
      <c r="AI43" s="193"/>
      <c r="AJ43" s="83"/>
    </row>
    <row r="44" spans="1:41" ht="18.75">
      <c r="B44" s="81"/>
      <c r="C44" s="135" t="s">
        <v>57</v>
      </c>
      <c r="D44" s="92" t="str">
        <f>+IF(ISBLANK($D$33),"",0)</f>
        <v/>
      </c>
      <c r="E44" s="92" t="str">
        <f>+IF(ISBLANK($E$33),"",0)</f>
        <v/>
      </c>
      <c r="F44" s="92" t="str">
        <f>+IF(ISBLANK($F$33),"",0)</f>
        <v/>
      </c>
      <c r="G44" s="92" t="str">
        <f>+IF(ISBLANK($G$33),"",0)</f>
        <v/>
      </c>
      <c r="H44" s="92" t="str">
        <f>+IF(ISBLANK($H$33),"",0)</f>
        <v/>
      </c>
      <c r="I44" s="92" t="str">
        <f>+IF(ISBLANK($I$33),"",0)</f>
        <v/>
      </c>
      <c r="J44" s="92" t="str">
        <f>+IF(ISBLANK($J$33),"",0)</f>
        <v/>
      </c>
      <c r="K44" s="92" t="str">
        <f>+IF(ISBLANK($K$33),"",0)</f>
        <v/>
      </c>
      <c r="L44" s="92" t="str">
        <f>+IF(ISBLANK($L$33),"",0)</f>
        <v/>
      </c>
      <c r="M44" s="92" t="str">
        <f>+IF(ISBLANK($M$33),"",0)</f>
        <v/>
      </c>
      <c r="N44" s="92" t="str">
        <f>+IF(ISBLANK($N$33),"",0)</f>
        <v/>
      </c>
      <c r="O44" s="92" t="str">
        <f>+IF(ISBLANK($O$33),"",0)</f>
        <v/>
      </c>
      <c r="P44" s="92" t="str">
        <f>+IF(ISBLANK($P$33),"",0)</f>
        <v/>
      </c>
      <c r="Q44" s="92" t="str">
        <f>+IF(ISBLANK($Q$33),"",0)</f>
        <v/>
      </c>
      <c r="R44" s="92" t="str">
        <f>+IF(ISBLANK($R$33),"",0)</f>
        <v/>
      </c>
      <c r="S44" s="92" t="str">
        <f>+IF(ISBLANK($S$33),"",0)</f>
        <v/>
      </c>
      <c r="T44" s="92" t="str">
        <f>+IF(ISBLANK($T$33),"",0)</f>
        <v/>
      </c>
      <c r="U44" s="92" t="str">
        <f>+IF(ISBLANK($U$33),"",0)</f>
        <v/>
      </c>
      <c r="V44" s="92" t="str">
        <f>+IF(ISBLANK($V$33),"",0)</f>
        <v/>
      </c>
      <c r="W44" s="92" t="str">
        <f>+IF(ISBLANK($W$33),"",0)</f>
        <v/>
      </c>
      <c r="X44" s="92" t="str">
        <f>+IF(ISBLANK($X$33),"",0)</f>
        <v/>
      </c>
      <c r="Y44" s="92" t="str">
        <f>+IF(ISBLANK($Y$33),"",0)</f>
        <v/>
      </c>
      <c r="Z44" s="92" t="str">
        <f>+IF(ISBLANK($Z$33),"",0)</f>
        <v/>
      </c>
      <c r="AA44" s="92" t="str">
        <f>+IF(ISBLANK($AA$33),"",0)</f>
        <v/>
      </c>
      <c r="AB44" s="92" t="str">
        <f>+IF(ISBLANK($AB$33),"",0)</f>
        <v/>
      </c>
      <c r="AC44" s="92" t="str">
        <f>+IF(ISBLANK($AC$33),"",0)</f>
        <v/>
      </c>
      <c r="AD44" s="92" t="str">
        <f>+IF(ISBLANK($AD$33),"",0)</f>
        <v/>
      </c>
      <c r="AE44" s="92" t="str">
        <f>+IF(ISBLANK($AE$33),"",0)</f>
        <v/>
      </c>
      <c r="AF44" s="92" t="str">
        <f>+IF(ISBLANK($AF$33),"",0)</f>
        <v/>
      </c>
      <c r="AG44" s="92" t="str">
        <f>+IF(ISBLANK($AG$33),"",0)</f>
        <v/>
      </c>
      <c r="AH44" s="117"/>
      <c r="AI44" s="192" t="str">
        <f>IF(COUNTBLANK(D44:AG44)=30,"",AVERAGE(D44:AG44))</f>
        <v/>
      </c>
      <c r="AJ44" s="83"/>
    </row>
    <row r="45" spans="1:41" ht="18.75">
      <c r="B45" s="81"/>
      <c r="C45" s="136" t="s">
        <v>58</v>
      </c>
      <c r="D45" s="92" t="str">
        <f t="shared" ref="D45:D51" si="65">+IF(ISBLANK($D$33),"",0)</f>
        <v/>
      </c>
      <c r="E45" s="92" t="str">
        <f t="shared" ref="E45:E51" si="66">+IF(ISBLANK($E$33),"",0)</f>
        <v/>
      </c>
      <c r="F45" s="92" t="str">
        <f t="shared" ref="F45:F51" si="67">+IF(ISBLANK($F$33),"",0)</f>
        <v/>
      </c>
      <c r="G45" s="92" t="str">
        <f t="shared" ref="G45:G51" si="68">+IF(ISBLANK($G$33),"",0)</f>
        <v/>
      </c>
      <c r="H45" s="92" t="str">
        <f t="shared" ref="H45:H51" si="69">+IF(ISBLANK($H$33),"",0)</f>
        <v/>
      </c>
      <c r="I45" s="92" t="str">
        <f t="shared" ref="I45:I51" si="70">+IF(ISBLANK($I$33),"",0)</f>
        <v/>
      </c>
      <c r="J45" s="92" t="str">
        <f t="shared" ref="J45:J51" si="71">+IF(ISBLANK($J$33),"",0)</f>
        <v/>
      </c>
      <c r="K45" s="92" t="str">
        <f t="shared" ref="K45:K51" si="72">+IF(ISBLANK($K$33),"",0)</f>
        <v/>
      </c>
      <c r="L45" s="92" t="str">
        <f t="shared" ref="L45:L51" si="73">+IF(ISBLANK($L$33),"",0)</f>
        <v/>
      </c>
      <c r="M45" s="92" t="str">
        <f t="shared" ref="M45:M51" si="74">+IF(ISBLANK($M$33),"",0)</f>
        <v/>
      </c>
      <c r="N45" s="92" t="str">
        <f t="shared" ref="N45:N51" si="75">+IF(ISBLANK($N$33),"",0)</f>
        <v/>
      </c>
      <c r="O45" s="92" t="str">
        <f t="shared" ref="O45:O51" si="76">+IF(ISBLANK($O$33),"",0)</f>
        <v/>
      </c>
      <c r="P45" s="92" t="str">
        <f t="shared" ref="P45:P51" si="77">+IF(ISBLANK($P$33),"",0)</f>
        <v/>
      </c>
      <c r="Q45" s="92" t="str">
        <f t="shared" ref="Q45:Q51" si="78">+IF(ISBLANK($Q$33),"",0)</f>
        <v/>
      </c>
      <c r="R45" s="92" t="str">
        <f t="shared" ref="R45:R51" si="79">+IF(ISBLANK($R$33),"",0)</f>
        <v/>
      </c>
      <c r="S45" s="92" t="str">
        <f t="shared" ref="S45:S51" si="80">+IF(ISBLANK($S$33),"",0)</f>
        <v/>
      </c>
      <c r="T45" s="92" t="str">
        <f t="shared" ref="T45:T51" si="81">+IF(ISBLANK($T$33),"",0)</f>
        <v/>
      </c>
      <c r="U45" s="92" t="str">
        <f t="shared" ref="U45:U51" si="82">+IF(ISBLANK($U$33),"",0)</f>
        <v/>
      </c>
      <c r="V45" s="92" t="str">
        <f t="shared" ref="V45:V51" si="83">+IF(ISBLANK($V$33),"",0)</f>
        <v/>
      </c>
      <c r="W45" s="92" t="str">
        <f t="shared" ref="W45:W51" si="84">+IF(ISBLANK($W$33),"",0)</f>
        <v/>
      </c>
      <c r="X45" s="92" t="str">
        <f t="shared" ref="X45:X51" si="85">+IF(ISBLANK($X$33),"",0)</f>
        <v/>
      </c>
      <c r="Y45" s="92" t="str">
        <f t="shared" ref="Y45:Y51" si="86">+IF(ISBLANK($Y$33),"",0)</f>
        <v/>
      </c>
      <c r="Z45" s="92" t="str">
        <f t="shared" ref="Z45:Z51" si="87">+IF(ISBLANK($Z$33),"",0)</f>
        <v/>
      </c>
      <c r="AA45" s="92" t="str">
        <f t="shared" ref="AA45:AA51" si="88">+IF(ISBLANK($AA$33),"",0)</f>
        <v/>
      </c>
      <c r="AB45" s="92" t="str">
        <f t="shared" ref="AB45:AB51" si="89">+IF(ISBLANK($AB$33),"",0)</f>
        <v/>
      </c>
      <c r="AC45" s="92" t="str">
        <f t="shared" ref="AC45:AC51" si="90">+IF(ISBLANK($AC$33),"",0)</f>
        <v/>
      </c>
      <c r="AD45" s="92" t="str">
        <f t="shared" ref="AD45:AD51" si="91">+IF(ISBLANK($AD$33),"",0)</f>
        <v/>
      </c>
      <c r="AE45" s="92" t="str">
        <f t="shared" ref="AE45:AE51" si="92">+IF(ISBLANK($AE$33),"",0)</f>
        <v/>
      </c>
      <c r="AF45" s="92" t="str">
        <f t="shared" ref="AF45:AF51" si="93">+IF(ISBLANK($AF$33),"",0)</f>
        <v/>
      </c>
      <c r="AG45" s="92" t="str">
        <f t="shared" ref="AG45:AG51" si="94">+IF(ISBLANK($AG$33),"",0)</f>
        <v/>
      </c>
      <c r="AH45" s="112"/>
      <c r="AI45" s="187" t="str">
        <f>IF(COUNTBLANK(D45:AG45)=30,"",AVERAGE(D45:AG45))</f>
        <v/>
      </c>
      <c r="AJ45" s="83"/>
    </row>
    <row r="46" spans="1:41" ht="18.75">
      <c r="B46" s="81"/>
      <c r="C46" s="136" t="s">
        <v>59</v>
      </c>
      <c r="D46" s="92" t="str">
        <f t="shared" si="65"/>
        <v/>
      </c>
      <c r="E46" s="92" t="str">
        <f t="shared" si="66"/>
        <v/>
      </c>
      <c r="F46" s="92" t="str">
        <f t="shared" si="67"/>
        <v/>
      </c>
      <c r="G46" s="92" t="str">
        <f t="shared" si="68"/>
        <v/>
      </c>
      <c r="H46" s="92" t="str">
        <f t="shared" si="69"/>
        <v/>
      </c>
      <c r="I46" s="92" t="str">
        <f t="shared" si="70"/>
        <v/>
      </c>
      <c r="J46" s="92" t="str">
        <f t="shared" si="71"/>
        <v/>
      </c>
      <c r="K46" s="92" t="str">
        <f t="shared" si="72"/>
        <v/>
      </c>
      <c r="L46" s="92" t="str">
        <f t="shared" si="73"/>
        <v/>
      </c>
      <c r="M46" s="92" t="str">
        <f t="shared" si="74"/>
        <v/>
      </c>
      <c r="N46" s="92" t="str">
        <f t="shared" si="75"/>
        <v/>
      </c>
      <c r="O46" s="92" t="str">
        <f t="shared" si="76"/>
        <v/>
      </c>
      <c r="P46" s="92" t="str">
        <f t="shared" si="77"/>
        <v/>
      </c>
      <c r="Q46" s="92" t="str">
        <f t="shared" si="78"/>
        <v/>
      </c>
      <c r="R46" s="92" t="str">
        <f t="shared" si="79"/>
        <v/>
      </c>
      <c r="S46" s="92" t="str">
        <f t="shared" si="80"/>
        <v/>
      </c>
      <c r="T46" s="92" t="str">
        <f t="shared" si="81"/>
        <v/>
      </c>
      <c r="U46" s="92" t="str">
        <f t="shared" si="82"/>
        <v/>
      </c>
      <c r="V46" s="92" t="str">
        <f t="shared" si="83"/>
        <v/>
      </c>
      <c r="W46" s="92" t="str">
        <f t="shared" si="84"/>
        <v/>
      </c>
      <c r="X46" s="92" t="str">
        <f t="shared" si="85"/>
        <v/>
      </c>
      <c r="Y46" s="92" t="str">
        <f t="shared" si="86"/>
        <v/>
      </c>
      <c r="Z46" s="92" t="str">
        <f t="shared" si="87"/>
        <v/>
      </c>
      <c r="AA46" s="92" t="str">
        <f t="shared" si="88"/>
        <v/>
      </c>
      <c r="AB46" s="92" t="str">
        <f t="shared" si="89"/>
        <v/>
      </c>
      <c r="AC46" s="92" t="str">
        <f t="shared" si="90"/>
        <v/>
      </c>
      <c r="AD46" s="92" t="str">
        <f t="shared" si="91"/>
        <v/>
      </c>
      <c r="AE46" s="92" t="str">
        <f t="shared" si="92"/>
        <v/>
      </c>
      <c r="AF46" s="92" t="str">
        <f t="shared" si="93"/>
        <v/>
      </c>
      <c r="AG46" s="92" t="str">
        <f t="shared" si="94"/>
        <v/>
      </c>
      <c r="AH46" s="112"/>
      <c r="AI46" s="187" t="str">
        <f t="shared" ref="AI46:AI51" si="95">IF(COUNTBLANK(D46:AG46)=30,"",AVERAGE(D46:AG46))</f>
        <v/>
      </c>
      <c r="AJ46" s="83"/>
    </row>
    <row r="47" spans="1:41" ht="18.75">
      <c r="B47" s="81"/>
      <c r="C47" s="136" t="s">
        <v>60</v>
      </c>
      <c r="D47" s="92" t="str">
        <f t="shared" si="65"/>
        <v/>
      </c>
      <c r="E47" s="92" t="str">
        <f t="shared" si="66"/>
        <v/>
      </c>
      <c r="F47" s="92" t="str">
        <f t="shared" si="67"/>
        <v/>
      </c>
      <c r="G47" s="92" t="str">
        <f t="shared" si="68"/>
        <v/>
      </c>
      <c r="H47" s="92" t="str">
        <f t="shared" si="69"/>
        <v/>
      </c>
      <c r="I47" s="92" t="str">
        <f t="shared" si="70"/>
        <v/>
      </c>
      <c r="J47" s="92" t="str">
        <f t="shared" si="71"/>
        <v/>
      </c>
      <c r="K47" s="92" t="str">
        <f t="shared" si="72"/>
        <v/>
      </c>
      <c r="L47" s="92" t="str">
        <f t="shared" si="73"/>
        <v/>
      </c>
      <c r="M47" s="92" t="str">
        <f t="shared" si="74"/>
        <v/>
      </c>
      <c r="N47" s="92" t="str">
        <f t="shared" si="75"/>
        <v/>
      </c>
      <c r="O47" s="92" t="str">
        <f t="shared" si="76"/>
        <v/>
      </c>
      <c r="P47" s="92" t="str">
        <f t="shared" si="77"/>
        <v/>
      </c>
      <c r="Q47" s="92" t="str">
        <f t="shared" si="78"/>
        <v/>
      </c>
      <c r="R47" s="92" t="str">
        <f t="shared" si="79"/>
        <v/>
      </c>
      <c r="S47" s="92" t="str">
        <f t="shared" si="80"/>
        <v/>
      </c>
      <c r="T47" s="92" t="str">
        <f t="shared" si="81"/>
        <v/>
      </c>
      <c r="U47" s="92" t="str">
        <f t="shared" si="82"/>
        <v/>
      </c>
      <c r="V47" s="92" t="str">
        <f t="shared" si="83"/>
        <v/>
      </c>
      <c r="W47" s="92" t="str">
        <f t="shared" si="84"/>
        <v/>
      </c>
      <c r="X47" s="92" t="str">
        <f t="shared" si="85"/>
        <v/>
      </c>
      <c r="Y47" s="92" t="str">
        <f t="shared" si="86"/>
        <v/>
      </c>
      <c r="Z47" s="92" t="str">
        <f t="shared" si="87"/>
        <v/>
      </c>
      <c r="AA47" s="92" t="str">
        <f t="shared" si="88"/>
        <v/>
      </c>
      <c r="AB47" s="92" t="str">
        <f t="shared" si="89"/>
        <v/>
      </c>
      <c r="AC47" s="92" t="str">
        <f t="shared" si="90"/>
        <v/>
      </c>
      <c r="AD47" s="92" t="str">
        <f t="shared" si="91"/>
        <v/>
      </c>
      <c r="AE47" s="92" t="str">
        <f t="shared" si="92"/>
        <v/>
      </c>
      <c r="AF47" s="92" t="str">
        <f t="shared" si="93"/>
        <v/>
      </c>
      <c r="AG47" s="92" t="str">
        <f t="shared" si="94"/>
        <v/>
      </c>
      <c r="AH47" s="112"/>
      <c r="AI47" s="187" t="str">
        <f t="shared" si="95"/>
        <v/>
      </c>
      <c r="AJ47" s="83"/>
    </row>
    <row r="48" spans="1:41" ht="18.75">
      <c r="B48" s="81"/>
      <c r="C48" s="136" t="s">
        <v>61</v>
      </c>
      <c r="D48" s="92" t="str">
        <f t="shared" si="65"/>
        <v/>
      </c>
      <c r="E48" s="92" t="str">
        <f t="shared" si="66"/>
        <v/>
      </c>
      <c r="F48" s="92" t="str">
        <f t="shared" si="67"/>
        <v/>
      </c>
      <c r="G48" s="92" t="str">
        <f t="shared" si="68"/>
        <v/>
      </c>
      <c r="H48" s="92" t="str">
        <f t="shared" si="69"/>
        <v/>
      </c>
      <c r="I48" s="92" t="str">
        <f t="shared" si="70"/>
        <v/>
      </c>
      <c r="J48" s="92" t="str">
        <f t="shared" si="71"/>
        <v/>
      </c>
      <c r="K48" s="92" t="str">
        <f t="shared" si="72"/>
        <v/>
      </c>
      <c r="L48" s="92" t="str">
        <f t="shared" si="73"/>
        <v/>
      </c>
      <c r="M48" s="92" t="str">
        <f t="shared" si="74"/>
        <v/>
      </c>
      <c r="N48" s="92" t="str">
        <f t="shared" si="75"/>
        <v/>
      </c>
      <c r="O48" s="92" t="str">
        <f t="shared" si="76"/>
        <v/>
      </c>
      <c r="P48" s="92" t="str">
        <f t="shared" si="77"/>
        <v/>
      </c>
      <c r="Q48" s="92" t="str">
        <f t="shared" si="78"/>
        <v/>
      </c>
      <c r="R48" s="92" t="str">
        <f t="shared" si="79"/>
        <v/>
      </c>
      <c r="S48" s="92" t="str">
        <f t="shared" si="80"/>
        <v/>
      </c>
      <c r="T48" s="92" t="str">
        <f t="shared" si="81"/>
        <v/>
      </c>
      <c r="U48" s="92" t="str">
        <f t="shared" si="82"/>
        <v/>
      </c>
      <c r="V48" s="92" t="str">
        <f t="shared" si="83"/>
        <v/>
      </c>
      <c r="W48" s="92" t="str">
        <f t="shared" si="84"/>
        <v/>
      </c>
      <c r="X48" s="92" t="str">
        <f t="shared" si="85"/>
        <v/>
      </c>
      <c r="Y48" s="92" t="str">
        <f t="shared" si="86"/>
        <v/>
      </c>
      <c r="Z48" s="92" t="str">
        <f t="shared" si="87"/>
        <v/>
      </c>
      <c r="AA48" s="92" t="str">
        <f t="shared" si="88"/>
        <v/>
      </c>
      <c r="AB48" s="92" t="str">
        <f t="shared" si="89"/>
        <v/>
      </c>
      <c r="AC48" s="92" t="str">
        <f t="shared" si="90"/>
        <v/>
      </c>
      <c r="AD48" s="92" t="str">
        <f t="shared" si="91"/>
        <v/>
      </c>
      <c r="AE48" s="92" t="str">
        <f t="shared" si="92"/>
        <v/>
      </c>
      <c r="AF48" s="92" t="str">
        <f t="shared" si="93"/>
        <v/>
      </c>
      <c r="AG48" s="92" t="str">
        <f t="shared" si="94"/>
        <v/>
      </c>
      <c r="AH48" s="112"/>
      <c r="AI48" s="187" t="str">
        <f t="shared" si="95"/>
        <v/>
      </c>
      <c r="AJ48" s="83"/>
    </row>
    <row r="49" spans="1:41" ht="18.75">
      <c r="B49" s="81"/>
      <c r="C49" s="136" t="s">
        <v>62</v>
      </c>
      <c r="D49" s="92" t="str">
        <f>+IF(ISBLANK($D$33),"",0)</f>
        <v/>
      </c>
      <c r="E49" s="92" t="str">
        <f>+IF(ISBLANK($E$33),"",0)</f>
        <v/>
      </c>
      <c r="F49" s="92" t="str">
        <f>+IF(ISBLANK($F$33),"",0)</f>
        <v/>
      </c>
      <c r="G49" s="92" t="str">
        <f>+IF(ISBLANK($G$33),"",0)</f>
        <v/>
      </c>
      <c r="H49" s="92" t="str">
        <f>+IF(ISBLANK($H$33),"",0)</f>
        <v/>
      </c>
      <c r="I49" s="92" t="str">
        <f>+IF(ISBLANK($I$33),"",0)</f>
        <v/>
      </c>
      <c r="J49" s="92" t="str">
        <f>+IF(ISBLANK($J$33),"",0)</f>
        <v/>
      </c>
      <c r="K49" s="92" t="str">
        <f>+IF(ISBLANK($K$33),"",0)</f>
        <v/>
      </c>
      <c r="L49" s="92" t="str">
        <f>+IF(ISBLANK($L$33),"",0)</f>
        <v/>
      </c>
      <c r="M49" s="92" t="str">
        <f>+IF(ISBLANK($M$33),"",0)</f>
        <v/>
      </c>
      <c r="N49" s="92" t="str">
        <f>+IF(ISBLANK($N$33),"",0)</f>
        <v/>
      </c>
      <c r="O49" s="92" t="str">
        <f>+IF(ISBLANK($O$33),"",0)</f>
        <v/>
      </c>
      <c r="P49" s="92" t="str">
        <f>+IF(ISBLANK($P$33),"",0)</f>
        <v/>
      </c>
      <c r="Q49" s="92" t="str">
        <f>+IF(ISBLANK($Q$33),"",0)</f>
        <v/>
      </c>
      <c r="R49" s="92" t="str">
        <f>+IF(ISBLANK($R$33),"",0)</f>
        <v/>
      </c>
      <c r="S49" s="92" t="str">
        <f>+IF(ISBLANK($S$33),"",0)</f>
        <v/>
      </c>
      <c r="T49" s="92" t="str">
        <f>+IF(ISBLANK($T$33),"",0)</f>
        <v/>
      </c>
      <c r="U49" s="92" t="str">
        <f>+IF(ISBLANK($U$33),"",0)</f>
        <v/>
      </c>
      <c r="V49" s="92" t="str">
        <f>+IF(ISBLANK($V$33),"",0)</f>
        <v/>
      </c>
      <c r="W49" s="92" t="str">
        <f>+IF(ISBLANK($W$33),"",0)</f>
        <v/>
      </c>
      <c r="X49" s="92" t="str">
        <f>+IF(ISBLANK($X$33),"",0)</f>
        <v/>
      </c>
      <c r="Y49" s="92" t="str">
        <f>+IF(ISBLANK($Y$33),"",0)</f>
        <v/>
      </c>
      <c r="Z49" s="92" t="str">
        <f>+IF(ISBLANK($Z$33),"",0)</f>
        <v/>
      </c>
      <c r="AA49" s="92" t="str">
        <f>+IF(ISBLANK($AA$33),"",0)</f>
        <v/>
      </c>
      <c r="AB49" s="92" t="str">
        <f>+IF(ISBLANK($AB$33),"",0)</f>
        <v/>
      </c>
      <c r="AC49" s="92" t="str">
        <f>+IF(ISBLANK($AC$33),"",0)</f>
        <v/>
      </c>
      <c r="AD49" s="92" t="str">
        <f>+IF(ISBLANK($AD$33),"",0)</f>
        <v/>
      </c>
      <c r="AE49" s="92" t="str">
        <f>+IF(ISBLANK($AE$33),"",0)</f>
        <v/>
      </c>
      <c r="AF49" s="92" t="str">
        <f>+IF(ISBLANK($AF$33),"",0)</f>
        <v/>
      </c>
      <c r="AG49" s="92" t="str">
        <f>+IF(ISBLANK($AG$33),"",0)</f>
        <v/>
      </c>
      <c r="AH49" s="112"/>
      <c r="AI49" s="187" t="str">
        <f>IF(COUNTBLANK(D49:AG49)=30,"",AVERAGE(D49:AG49))</f>
        <v/>
      </c>
      <c r="AJ49" s="83"/>
    </row>
    <row r="50" spans="1:41" ht="18.75">
      <c r="B50" s="81"/>
      <c r="C50" s="136" t="s">
        <v>63</v>
      </c>
      <c r="D50" s="92" t="str">
        <f t="shared" si="65"/>
        <v/>
      </c>
      <c r="E50" s="92" t="str">
        <f t="shared" si="66"/>
        <v/>
      </c>
      <c r="F50" s="92" t="str">
        <f t="shared" si="67"/>
        <v/>
      </c>
      <c r="G50" s="92" t="str">
        <f t="shared" si="68"/>
        <v/>
      </c>
      <c r="H50" s="92" t="str">
        <f t="shared" si="69"/>
        <v/>
      </c>
      <c r="I50" s="92" t="str">
        <f t="shared" si="70"/>
        <v/>
      </c>
      <c r="J50" s="92" t="str">
        <f t="shared" si="71"/>
        <v/>
      </c>
      <c r="K50" s="92" t="str">
        <f t="shared" si="72"/>
        <v/>
      </c>
      <c r="L50" s="92" t="str">
        <f t="shared" si="73"/>
        <v/>
      </c>
      <c r="M50" s="92" t="str">
        <f t="shared" si="74"/>
        <v/>
      </c>
      <c r="N50" s="92" t="str">
        <f t="shared" si="75"/>
        <v/>
      </c>
      <c r="O50" s="92" t="str">
        <f t="shared" si="76"/>
        <v/>
      </c>
      <c r="P50" s="92" t="str">
        <f t="shared" si="77"/>
        <v/>
      </c>
      <c r="Q50" s="92" t="str">
        <f t="shared" si="78"/>
        <v/>
      </c>
      <c r="R50" s="92" t="str">
        <f t="shared" si="79"/>
        <v/>
      </c>
      <c r="S50" s="92" t="str">
        <f t="shared" si="80"/>
        <v/>
      </c>
      <c r="T50" s="92" t="str">
        <f t="shared" si="81"/>
        <v/>
      </c>
      <c r="U50" s="92" t="str">
        <f t="shared" si="82"/>
        <v/>
      </c>
      <c r="V50" s="92" t="str">
        <f t="shared" si="83"/>
        <v/>
      </c>
      <c r="W50" s="92" t="str">
        <f t="shared" si="84"/>
        <v/>
      </c>
      <c r="X50" s="92" t="str">
        <f t="shared" si="85"/>
        <v/>
      </c>
      <c r="Y50" s="92" t="str">
        <f t="shared" si="86"/>
        <v/>
      </c>
      <c r="Z50" s="92" t="str">
        <f t="shared" si="87"/>
        <v/>
      </c>
      <c r="AA50" s="92" t="str">
        <f t="shared" si="88"/>
        <v/>
      </c>
      <c r="AB50" s="92" t="str">
        <f t="shared" si="89"/>
        <v/>
      </c>
      <c r="AC50" s="92" t="str">
        <f t="shared" si="90"/>
        <v/>
      </c>
      <c r="AD50" s="92" t="str">
        <f t="shared" si="91"/>
        <v/>
      </c>
      <c r="AE50" s="92" t="str">
        <f t="shared" si="92"/>
        <v/>
      </c>
      <c r="AF50" s="92" t="str">
        <f t="shared" si="93"/>
        <v/>
      </c>
      <c r="AG50" s="92" t="str">
        <f t="shared" si="94"/>
        <v/>
      </c>
      <c r="AH50" s="112"/>
      <c r="AI50" s="188" t="str">
        <f t="shared" si="95"/>
        <v/>
      </c>
      <c r="AJ50" s="83"/>
    </row>
    <row r="51" spans="1:41" ht="18.75">
      <c r="B51" s="81"/>
      <c r="C51" s="136" t="s">
        <v>64</v>
      </c>
      <c r="D51" s="92" t="str">
        <f t="shared" si="65"/>
        <v/>
      </c>
      <c r="E51" s="92" t="str">
        <f t="shared" si="66"/>
        <v/>
      </c>
      <c r="F51" s="92" t="str">
        <f t="shared" si="67"/>
        <v/>
      </c>
      <c r="G51" s="92" t="str">
        <f t="shared" si="68"/>
        <v/>
      </c>
      <c r="H51" s="92" t="str">
        <f t="shared" si="69"/>
        <v/>
      </c>
      <c r="I51" s="92" t="str">
        <f t="shared" si="70"/>
        <v/>
      </c>
      <c r="J51" s="92" t="str">
        <f t="shared" si="71"/>
        <v/>
      </c>
      <c r="K51" s="92" t="str">
        <f t="shared" si="72"/>
        <v/>
      </c>
      <c r="L51" s="92" t="str">
        <f t="shared" si="73"/>
        <v/>
      </c>
      <c r="M51" s="92" t="str">
        <f t="shared" si="74"/>
        <v/>
      </c>
      <c r="N51" s="92" t="str">
        <f t="shared" si="75"/>
        <v/>
      </c>
      <c r="O51" s="92" t="str">
        <f t="shared" si="76"/>
        <v/>
      </c>
      <c r="P51" s="92" t="str">
        <f t="shared" si="77"/>
        <v/>
      </c>
      <c r="Q51" s="92" t="str">
        <f t="shared" si="78"/>
        <v/>
      </c>
      <c r="R51" s="92" t="str">
        <f t="shared" si="79"/>
        <v/>
      </c>
      <c r="S51" s="92" t="str">
        <f t="shared" si="80"/>
        <v/>
      </c>
      <c r="T51" s="92" t="str">
        <f t="shared" si="81"/>
        <v/>
      </c>
      <c r="U51" s="92" t="str">
        <f t="shared" si="82"/>
        <v/>
      </c>
      <c r="V51" s="92" t="str">
        <f t="shared" si="83"/>
        <v/>
      </c>
      <c r="W51" s="92" t="str">
        <f t="shared" si="84"/>
        <v/>
      </c>
      <c r="X51" s="92" t="str">
        <f t="shared" si="85"/>
        <v/>
      </c>
      <c r="Y51" s="92" t="str">
        <f t="shared" si="86"/>
        <v/>
      </c>
      <c r="Z51" s="92" t="str">
        <f t="shared" si="87"/>
        <v/>
      </c>
      <c r="AA51" s="92" t="str">
        <f t="shared" si="88"/>
        <v/>
      </c>
      <c r="AB51" s="92" t="str">
        <f t="shared" si="89"/>
        <v/>
      </c>
      <c r="AC51" s="92" t="str">
        <f t="shared" si="90"/>
        <v/>
      </c>
      <c r="AD51" s="92" t="str">
        <f t="shared" si="91"/>
        <v/>
      </c>
      <c r="AE51" s="92" t="str">
        <f t="shared" si="92"/>
        <v/>
      </c>
      <c r="AF51" s="92" t="str">
        <f t="shared" si="93"/>
        <v/>
      </c>
      <c r="AG51" s="92" t="str">
        <f t="shared" si="94"/>
        <v/>
      </c>
      <c r="AH51" s="112"/>
      <c r="AI51" s="188" t="str">
        <f t="shared" si="95"/>
        <v/>
      </c>
      <c r="AJ51" s="83"/>
    </row>
    <row r="52" spans="1:41" ht="18.75">
      <c r="B52" s="81"/>
      <c r="C52" s="138" t="s">
        <v>65</v>
      </c>
      <c r="D52" s="92" t="str">
        <f>+IF(ISBLANK($D$33),"",0)</f>
        <v/>
      </c>
      <c r="E52" s="92" t="str">
        <f>+IF(ISBLANK($E$33),"",0)</f>
        <v/>
      </c>
      <c r="F52" s="92" t="str">
        <f>+IF(ISBLANK($F$33),"",0)</f>
        <v/>
      </c>
      <c r="G52" s="92" t="str">
        <f>+IF(ISBLANK($G$33),"",0)</f>
        <v/>
      </c>
      <c r="H52" s="92" t="str">
        <f>+IF(ISBLANK($H$33),"",0)</f>
        <v/>
      </c>
      <c r="I52" s="92" t="str">
        <f>+IF(ISBLANK($I$33),"",0)</f>
        <v/>
      </c>
      <c r="J52" s="92" t="str">
        <f>+IF(ISBLANK($J$33),"",0)</f>
        <v/>
      </c>
      <c r="K52" s="92" t="str">
        <f>+IF(ISBLANK($K$33),"",0)</f>
        <v/>
      </c>
      <c r="L52" s="92" t="str">
        <f>+IF(ISBLANK($L$33),"",0)</f>
        <v/>
      </c>
      <c r="M52" s="92" t="str">
        <f>+IF(ISBLANK($M$33),"",0)</f>
        <v/>
      </c>
      <c r="N52" s="92" t="str">
        <f>+IF(ISBLANK($N$33),"",0)</f>
        <v/>
      </c>
      <c r="O52" s="92" t="str">
        <f>+IF(ISBLANK($O$33),"",0)</f>
        <v/>
      </c>
      <c r="P52" s="92" t="str">
        <f>+IF(ISBLANK($P$33),"",0)</f>
        <v/>
      </c>
      <c r="Q52" s="92" t="str">
        <f>+IF(ISBLANK($Q$33),"",0)</f>
        <v/>
      </c>
      <c r="R52" s="92" t="str">
        <f>+IF(ISBLANK($R$33),"",0)</f>
        <v/>
      </c>
      <c r="S52" s="92" t="str">
        <f>+IF(ISBLANK($S$33),"",0)</f>
        <v/>
      </c>
      <c r="T52" s="92" t="str">
        <f>+IF(ISBLANK($T$33),"",0)</f>
        <v/>
      </c>
      <c r="U52" s="92" t="str">
        <f>+IF(ISBLANK($U$33),"",0)</f>
        <v/>
      </c>
      <c r="V52" s="92" t="str">
        <f>+IF(ISBLANK($V$33),"",0)</f>
        <v/>
      </c>
      <c r="W52" s="92" t="str">
        <f>+IF(ISBLANK($W$33),"",0)</f>
        <v/>
      </c>
      <c r="X52" s="92" t="str">
        <f>+IF(ISBLANK($X$33),"",0)</f>
        <v/>
      </c>
      <c r="Y52" s="92" t="str">
        <f>+IF(ISBLANK($Y$33),"",0)</f>
        <v/>
      </c>
      <c r="Z52" s="92" t="str">
        <f>+IF(ISBLANK($Z$33),"",0)</f>
        <v/>
      </c>
      <c r="AA52" s="92" t="str">
        <f>+IF(ISBLANK($AA$33),"",0)</f>
        <v/>
      </c>
      <c r="AB52" s="92" t="str">
        <f>+IF(ISBLANK($AB$33),"",0)</f>
        <v/>
      </c>
      <c r="AC52" s="92" t="str">
        <f>+IF(ISBLANK($AC$33),"",0)</f>
        <v/>
      </c>
      <c r="AD52" s="92" t="str">
        <f>+IF(ISBLANK($AD$33),"",0)</f>
        <v/>
      </c>
      <c r="AE52" s="92" t="str">
        <f>+IF(ISBLANK($AE$33),"",0)</f>
        <v/>
      </c>
      <c r="AF52" s="92" t="str">
        <f>+IF(ISBLANK($AF$33),"",0)</f>
        <v/>
      </c>
      <c r="AG52" s="92" t="str">
        <f>+IF(ISBLANK($AG$33),"",0)</f>
        <v/>
      </c>
      <c r="AH52" s="186"/>
      <c r="AI52" s="194" t="str">
        <f>IF(COUNTBLANK(D52:AG52)=30,"",AVERAGE(D52:AG52))</f>
        <v/>
      </c>
      <c r="AJ52" s="83"/>
    </row>
    <row r="53" spans="1:41" ht="16.5" thickBot="1">
      <c r="A53" s="58"/>
      <c r="B53" s="81"/>
      <c r="C53" s="179" t="s">
        <v>66</v>
      </c>
      <c r="D53" s="168" t="str">
        <f t="shared" ref="D53:G53" si="96">IF(COUNTBLANK(D44:D52)=9,"",IF(SUM(D44:D52)&gt;0,0,IF(COUNTBLANK(D44:D52)&lt;&gt;0,"",1)))</f>
        <v/>
      </c>
      <c r="E53" s="168" t="str">
        <f t="shared" si="96"/>
        <v/>
      </c>
      <c r="F53" s="168" t="str">
        <f t="shared" si="96"/>
        <v/>
      </c>
      <c r="G53" s="168" t="str">
        <f t="shared" si="96"/>
        <v/>
      </c>
      <c r="H53" s="168" t="str">
        <f t="shared" ref="H53:AG53" si="97">IF(COUNTBLANK(H44:H52)=9,"",IF(SUM(H44:H52)&gt;0,0,IF(COUNTBLANK(H44:H52)&lt;&gt;0,"",1)))</f>
        <v/>
      </c>
      <c r="I53" s="168" t="str">
        <f t="shared" si="97"/>
        <v/>
      </c>
      <c r="J53" s="168" t="str">
        <f t="shared" si="97"/>
        <v/>
      </c>
      <c r="K53" s="168" t="str">
        <f t="shared" si="97"/>
        <v/>
      </c>
      <c r="L53" s="168" t="str">
        <f t="shared" si="97"/>
        <v/>
      </c>
      <c r="M53" s="168" t="str">
        <f t="shared" si="97"/>
        <v/>
      </c>
      <c r="N53" s="168" t="str">
        <f t="shared" si="97"/>
        <v/>
      </c>
      <c r="O53" s="168" t="str">
        <f t="shared" si="97"/>
        <v/>
      </c>
      <c r="P53" s="168" t="str">
        <f t="shared" si="97"/>
        <v/>
      </c>
      <c r="Q53" s="168" t="str">
        <f t="shared" si="97"/>
        <v/>
      </c>
      <c r="R53" s="168" t="str">
        <f t="shared" si="97"/>
        <v/>
      </c>
      <c r="S53" s="168" t="str">
        <f t="shared" si="97"/>
        <v/>
      </c>
      <c r="T53" s="168" t="str">
        <f t="shared" si="97"/>
        <v/>
      </c>
      <c r="U53" s="168" t="str">
        <f t="shared" si="97"/>
        <v/>
      </c>
      <c r="V53" s="168" t="str">
        <f t="shared" si="97"/>
        <v/>
      </c>
      <c r="W53" s="168" t="str">
        <f t="shared" si="97"/>
        <v/>
      </c>
      <c r="X53" s="168" t="str">
        <f t="shared" si="97"/>
        <v/>
      </c>
      <c r="Y53" s="168" t="str">
        <f t="shared" si="97"/>
        <v/>
      </c>
      <c r="Z53" s="168" t="str">
        <f t="shared" si="97"/>
        <v/>
      </c>
      <c r="AA53" s="168" t="str">
        <f t="shared" si="97"/>
        <v/>
      </c>
      <c r="AB53" s="168" t="str">
        <f t="shared" si="97"/>
        <v/>
      </c>
      <c r="AC53" s="168" t="str">
        <f t="shared" si="97"/>
        <v/>
      </c>
      <c r="AD53" s="168" t="str">
        <f t="shared" si="97"/>
        <v/>
      </c>
      <c r="AE53" s="168" t="str">
        <f t="shared" si="97"/>
        <v/>
      </c>
      <c r="AF53" s="168" t="str">
        <f t="shared" si="97"/>
        <v/>
      </c>
      <c r="AG53" s="168" t="str">
        <f t="shared" si="97"/>
        <v/>
      </c>
      <c r="AH53" s="133" t="str">
        <f>IF(COUNTBLANK(AH44:AH52)&lt;&gt;0,"",IF(SUM(AH44:AH52)=0,1,0))</f>
        <v/>
      </c>
      <c r="AI53" s="193" t="str">
        <f>IF(COUNTBLANK(D53:AG53)=30,"",AVERAGE(D53:AG53))</f>
        <v/>
      </c>
      <c r="AJ53" s="83"/>
      <c r="AK53" s="58"/>
      <c r="AL53" s="58"/>
      <c r="AM53" s="58"/>
      <c r="AN53" s="58"/>
      <c r="AO53" s="58"/>
    </row>
    <row r="54" spans="1:41" ht="18.75">
      <c r="B54" s="81"/>
      <c r="C54" s="157" t="s">
        <v>67</v>
      </c>
      <c r="D54" s="154"/>
      <c r="E54" s="106"/>
      <c r="F54" s="106"/>
      <c r="G54" s="106"/>
      <c r="H54" s="106"/>
      <c r="I54" s="106"/>
      <c r="J54" s="106"/>
      <c r="K54" s="92"/>
      <c r="L54" s="92"/>
      <c r="M54" s="92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  <c r="Z54" s="92"/>
      <c r="AA54" s="92"/>
      <c r="AB54" s="92"/>
      <c r="AC54" s="106"/>
      <c r="AD54" s="106"/>
      <c r="AE54" s="106"/>
      <c r="AF54" s="106"/>
      <c r="AG54" s="106"/>
      <c r="AH54" s="117"/>
      <c r="AI54" s="195"/>
      <c r="AJ54" s="83"/>
    </row>
    <row r="55" spans="1:41" ht="18.75">
      <c r="B55" s="81"/>
      <c r="C55" s="110" t="s">
        <v>68</v>
      </c>
      <c r="D55" s="151"/>
      <c r="E55" s="98"/>
      <c r="F55" s="98"/>
      <c r="G55" s="98"/>
      <c r="H55" s="98"/>
      <c r="I55" s="98"/>
      <c r="J55" s="98"/>
      <c r="K55" s="99"/>
      <c r="L55" s="99"/>
      <c r="M55" s="99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9"/>
      <c r="AA55" s="99"/>
      <c r="AB55" s="99"/>
      <c r="AC55" s="98"/>
      <c r="AD55" s="98"/>
      <c r="AE55" s="98"/>
      <c r="AF55" s="98"/>
      <c r="AG55" s="98"/>
      <c r="AH55" s="112"/>
      <c r="AI55" s="189"/>
      <c r="AJ55" s="83"/>
    </row>
    <row r="56" spans="1:41" ht="18.75">
      <c r="B56" s="81"/>
      <c r="C56" s="110" t="s">
        <v>69</v>
      </c>
      <c r="D56" s="151"/>
      <c r="E56" s="98"/>
      <c r="F56" s="98"/>
      <c r="G56" s="98"/>
      <c r="H56" s="98"/>
      <c r="I56" s="98"/>
      <c r="J56" s="98"/>
      <c r="K56" s="99"/>
      <c r="L56" s="99"/>
      <c r="M56" s="99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9"/>
      <c r="AA56" s="99"/>
      <c r="AB56" s="99"/>
      <c r="AC56" s="98"/>
      <c r="AD56" s="98"/>
      <c r="AE56" s="98"/>
      <c r="AF56" s="98"/>
      <c r="AG56" s="98"/>
      <c r="AH56" s="112"/>
      <c r="AI56" s="189"/>
      <c r="AJ56" s="83"/>
    </row>
    <row r="57" spans="1:41" ht="19.5" thickBot="1">
      <c r="B57" s="81"/>
      <c r="C57" s="162" t="s">
        <v>70</v>
      </c>
      <c r="D57" s="158"/>
      <c r="E57" s="122"/>
      <c r="F57" s="122"/>
      <c r="G57" s="122"/>
      <c r="H57" s="122"/>
      <c r="I57" s="122"/>
      <c r="J57" s="122"/>
      <c r="K57" s="123"/>
      <c r="L57" s="123"/>
      <c r="M57" s="123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3"/>
      <c r="AA57" s="123"/>
      <c r="AB57" s="123"/>
      <c r="AC57" s="122"/>
      <c r="AD57" s="122"/>
      <c r="AE57" s="122"/>
      <c r="AF57" s="122"/>
      <c r="AG57" s="122"/>
      <c r="AH57" s="186"/>
      <c r="AI57" s="190"/>
      <c r="AJ57" s="83"/>
    </row>
    <row r="58" spans="1:41" ht="167.25" customHeight="1" thickBot="1">
      <c r="B58" s="81"/>
      <c r="C58" s="95" t="s">
        <v>71</v>
      </c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176"/>
      <c r="AI58" s="177"/>
      <c r="AJ58" s="83"/>
    </row>
    <row r="59" spans="1:41" ht="16.5" thickBot="1">
      <c r="B59" s="357" t="s">
        <v>72</v>
      </c>
      <c r="C59" s="358"/>
      <c r="D59" s="358"/>
      <c r="E59" s="358"/>
      <c r="F59" s="358"/>
      <c r="G59" s="358"/>
      <c r="H59" s="358"/>
      <c r="I59" s="358"/>
      <c r="J59" s="358"/>
      <c r="K59" s="358"/>
      <c r="L59" s="358"/>
      <c r="M59" s="358"/>
      <c r="N59" s="358"/>
      <c r="O59" s="358"/>
      <c r="P59" s="358"/>
      <c r="Q59" s="358"/>
      <c r="R59" s="358"/>
      <c r="S59" s="358"/>
      <c r="T59" s="358"/>
      <c r="U59" s="358"/>
      <c r="V59" s="358"/>
      <c r="W59" s="358"/>
      <c r="X59" s="358"/>
      <c r="Y59" s="358"/>
      <c r="Z59" s="358"/>
      <c r="AA59" s="358"/>
      <c r="AB59" s="358"/>
      <c r="AC59" s="358"/>
      <c r="AD59" s="358"/>
      <c r="AE59" s="358"/>
      <c r="AF59" s="358"/>
      <c r="AG59" s="358"/>
      <c r="AH59" s="358"/>
      <c r="AI59" s="358"/>
      <c r="AJ59" s="359"/>
    </row>
  </sheetData>
  <sheetProtection algorithmName="SHA-512" hashValue="IlMvwq+M+S2Z7HhcXyG9XBRcwLBFXiart897DenXWobHZ561wSpw3Mi+7QaTGIs//WL8bKcnZhbWUX06dOrykw==" saltValue="PCH/qULrhO2GuWjNRPt7iQ==" spinCount="100000" sheet="1" formatCells="0" formatColumns="0" formatRows="0"/>
  <mergeCells count="10">
    <mergeCell ref="D11:AI11"/>
    <mergeCell ref="C30:C31"/>
    <mergeCell ref="D30:AI30"/>
    <mergeCell ref="B59:AJ59"/>
    <mergeCell ref="O8:U8"/>
    <mergeCell ref="O9:U9"/>
    <mergeCell ref="G8:N8"/>
    <mergeCell ref="V8:AB8"/>
    <mergeCell ref="G9:N9"/>
    <mergeCell ref="V9:AB9"/>
  </mergeCells>
  <conditionalFormatting sqref="D28:AG28">
    <cfRule type="cellIs" dxfId="46" priority="11" operator="equal">
      <formula>3</formula>
    </cfRule>
  </conditionalFormatting>
  <conditionalFormatting sqref="D28:AH28">
    <cfRule type="cellIs" dxfId="45" priority="15" operator="equal">
      <formula>2</formula>
    </cfRule>
    <cfRule type="cellIs" dxfId="44" priority="16" operator="equal">
      <formula>1</formula>
    </cfRule>
    <cfRule type="cellIs" dxfId="43" priority="17" operator="equal">
      <formula>0</formula>
    </cfRule>
  </conditionalFormatting>
  <conditionalFormatting sqref="D27:AI28">
    <cfRule type="containsBlanks" dxfId="42" priority="12" stopIfTrue="1">
      <formula>LEN(TRIM(D27))=0</formula>
    </cfRule>
  </conditionalFormatting>
  <conditionalFormatting sqref="E28 H28 R28 AB28">
    <cfRule type="cellIs" dxfId="41" priority="19" operator="equal">
      <formula>3</formula>
    </cfRule>
    <cfRule type="containsBlanks" dxfId="40" priority="23">
      <formula>LEN(TRIM(E28))=0</formula>
    </cfRule>
  </conditionalFormatting>
  <conditionalFormatting sqref="K28 U28 AE28">
    <cfRule type="containsBlanks" dxfId="39" priority="13">
      <formula>LEN(TRIM(K28))=0</formula>
    </cfRule>
    <cfRule type="cellIs" dxfId="38" priority="14" operator="equal">
      <formula>3</formula>
    </cfRule>
  </conditionalFormatting>
  <conditionalFormatting sqref="AH28">
    <cfRule type="cellIs" dxfId="37" priority="143" operator="equal">
      <formula>3</formula>
    </cfRule>
  </conditionalFormatting>
  <conditionalFormatting sqref="AI13:AI17">
    <cfRule type="containsBlanks" dxfId="36" priority="7" stopIfTrue="1">
      <formula>LEN(TRIM(AI13))=0</formula>
    </cfRule>
  </conditionalFormatting>
  <conditionalFormatting sqref="AI16:AI17">
    <cfRule type="cellIs" dxfId="35" priority="8" operator="equal">
      <formula>2</formula>
    </cfRule>
    <cfRule type="cellIs" dxfId="34" priority="9" operator="equal">
      <formula>1</formula>
    </cfRule>
    <cfRule type="cellIs" dxfId="33" priority="10" operator="equal">
      <formula>0</formula>
    </cfRule>
  </conditionalFormatting>
  <conditionalFormatting sqref="AI17">
    <cfRule type="cellIs" dxfId="32" priority="6" operator="equal">
      <formula>3</formula>
    </cfRule>
  </conditionalFormatting>
  <conditionalFormatting sqref="AI18:AI24 AI16">
    <cfRule type="cellIs" dxfId="31" priority="147" operator="equal">
      <formula>3</formula>
    </cfRule>
  </conditionalFormatting>
  <conditionalFormatting sqref="AI18:AI26">
    <cfRule type="containsBlanks" dxfId="30" priority="101" stopIfTrue="1">
      <formula>LEN(TRIM(AI18))=0</formula>
    </cfRule>
    <cfRule type="cellIs" dxfId="29" priority="102" operator="equal">
      <formula>2</formula>
    </cfRule>
    <cfRule type="cellIs" dxfId="28" priority="103" operator="equal">
      <formula>1</formula>
    </cfRule>
    <cfRule type="cellIs" dxfId="27" priority="104" operator="equal">
      <formula>0</formula>
    </cfRule>
  </conditionalFormatting>
  <conditionalFormatting sqref="AI25:AI26">
    <cfRule type="cellIs" dxfId="26" priority="100" operator="equal">
      <formula>3</formula>
    </cfRule>
  </conditionalFormatting>
  <conditionalFormatting sqref="AI32 AI34:AI57">
    <cfRule type="containsBlanks" dxfId="25" priority="27" stopIfTrue="1">
      <formula>LEN(TRIM(AI32))=0</formula>
    </cfRule>
  </conditionalFormatting>
  <conditionalFormatting sqref="AI32">
    <cfRule type="cellIs" dxfId="24" priority="32" operator="between">
      <formula>0</formula>
      <formula>0.25</formula>
    </cfRule>
    <cfRule type="cellIs" dxfId="23" priority="33" operator="between">
      <formula>0.25</formula>
      <formula>0.5</formula>
    </cfRule>
  </conditionalFormatting>
  <conditionalFormatting sqref="AI33">
    <cfRule type="cellIs" dxfId="22" priority="1" operator="equal">
      <formula>3</formula>
    </cfRule>
    <cfRule type="containsBlanks" dxfId="21" priority="2" stopIfTrue="1">
      <formula>LEN(TRIM(AI33))=0</formula>
    </cfRule>
    <cfRule type="cellIs" dxfId="20" priority="3" operator="equal">
      <formula>2</formula>
    </cfRule>
    <cfRule type="cellIs" dxfId="19" priority="4" operator="equal">
      <formula>1</formula>
    </cfRule>
    <cfRule type="cellIs" dxfId="18" priority="5" operator="equal">
      <formula>0</formula>
    </cfRule>
  </conditionalFormatting>
  <conditionalFormatting sqref="AI34:AI42">
    <cfRule type="cellIs" dxfId="17" priority="28" operator="between">
      <formula>0</formula>
      <formula>0.25</formula>
    </cfRule>
    <cfRule type="cellIs" dxfId="16" priority="29" operator="between">
      <formula>0.25</formula>
      <formula>0.5</formula>
    </cfRule>
  </conditionalFormatting>
  <conditionalFormatting sqref="AI41">
    <cfRule type="cellIs" dxfId="15" priority="30" operator="between">
      <formula>0.5</formula>
      <formula>0.75</formula>
    </cfRule>
    <cfRule type="cellIs" dxfId="14" priority="31" operator="between">
      <formula>0.75</formula>
      <formula>1</formula>
    </cfRule>
  </conditionalFormatting>
  <dataValidations count="4">
    <dataValidation type="decimal" errorStyle="warning" allowBlank="1" showErrorMessage="1" errorTitle="Uforventet lengde" error="Lengde er utenfor forventet lengdeintervall. Sjekk at lengde er riktig og oppgitt i cm. " sqref="D14:AG15" xr:uid="{7D9300E7-566A-49F8-96A0-D4C711CDEAB3}">
      <formula1>5</formula1>
      <formula2>30</formula2>
    </dataValidation>
    <dataValidation type="decimal" errorStyle="warning" allowBlank="1" showErrorMessage="1" errorTitle="Uforventet vekt" error="Vekten er utenfor forventet vektintervall. Sjekk at vekt er riktig og oppgitt i g. " sqref="D13:AG13" xr:uid="{9E24A4E1-9C1B-452B-A974-A8D8104EED97}">
      <formula1>10</formula1>
      <formula2>1000</formula2>
    </dataValidation>
    <dataValidation type="whole" allowBlank="1" showInputMessage="1" showErrorMessage="1" errorTitle="Feil i inntastingen" error="Scoren er utenfor intervallet (1-2). Skriv 1 for hannkjønn og 2 for hunnkjønn." sqref="D43:AG43" xr:uid="{825D294F-43EC-4CB0-8214-8C748E095314}">
      <formula1>1</formula1>
      <formula2>2</formula2>
    </dataValidation>
    <dataValidation type="whole" allowBlank="1" showErrorMessage="1" errorTitle="Feil i inntasting" error="Leverfargen er utenfor intervallet (1-6) " sqref="D32:AG32" xr:uid="{C9E8AEE7-5174-4317-AFF5-DCF8C3A093E1}">
      <formula1>1</formula1>
      <formula2>6</formula2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DropDown="1" showErrorMessage="1" errorTitle="Feil i inntasting" error="Scoren er utenfor intervallet (0-3)" xr:uid="{CF0CBD89-BB77-4BEC-8FF7-D518DFCBCC6F}">
          <x14:formula1>
            <xm:f>Velferdsmodellen!$A$60:$A$64</xm:f>
          </x14:formula1>
          <xm:sqref>D18:AG26</xm:sqref>
        </x14:dataValidation>
        <x14:dataValidation type="list" allowBlank="1" showDropDown="1" showErrorMessage="1" errorTitle="Feil i inntasting" error="Scoren er utenfor intervallet (0-1)_x000a_" xr:uid="{05E048FC-511A-40E6-804D-CA867273B837}">
          <x14:formula1>
            <xm:f>Velferdsmodellen!$A$60:$A$62</xm:f>
          </x14:formula1>
          <xm:sqref>D44:AG49</xm:sqref>
        </x14:dataValidation>
        <x14:dataValidation type="list" allowBlank="1" showDropDown="1" showErrorMessage="1" errorTitle="Feil i inntasting" error="Scoren er utenfor intervallet (0-1)" xr:uid="{03A3E80B-714F-4694-9EC1-2BC70A577C8D}">
          <x14:formula1>
            <xm:f>Velferdsmodellen!$A$60:$A$62</xm:f>
          </x14:formula1>
          <xm:sqref>D34:AG42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500C6-D5A4-4538-8022-81D008F1A7E6}">
  <sheetPr>
    <pageSetUpPr fitToPage="1"/>
  </sheetPr>
  <dimension ref="B1:S50"/>
  <sheetViews>
    <sheetView showGridLines="0" zoomScale="80" zoomScaleNormal="80" workbookViewId="0">
      <selection activeCell="I51" sqref="I51"/>
    </sheetView>
  </sheetViews>
  <sheetFormatPr defaultColWidth="12.42578125" defaultRowHeight="15.75"/>
  <cols>
    <col min="1" max="1" width="5.140625" style="58" customWidth="1"/>
    <col min="2" max="2" width="2.42578125" style="58" customWidth="1"/>
    <col min="3" max="3" width="35.42578125" style="58" bestFit="1" customWidth="1"/>
    <col min="4" max="5" width="7.85546875" style="58" bestFit="1" customWidth="1"/>
    <col min="6" max="6" width="7.42578125" style="58" bestFit="1" customWidth="1"/>
    <col min="7" max="18" width="7.28515625" style="58" customWidth="1"/>
    <col min="19" max="19" width="2.28515625" style="58" customWidth="1"/>
    <col min="20" max="20" width="7" style="58" customWidth="1"/>
    <col min="21" max="23" width="12.42578125" style="58"/>
    <col min="24" max="24" width="26.7109375" style="58" customWidth="1"/>
    <col min="25" max="16384" width="12.42578125" style="58"/>
  </cols>
  <sheetData>
    <row r="1" spans="2:19" ht="27.6" customHeight="1" thickBot="1"/>
    <row r="2" spans="2:19">
      <c r="B2" s="73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74"/>
    </row>
    <row r="3" spans="2:19">
      <c r="B3" s="81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  <c r="P3" s="197"/>
      <c r="Q3" s="197"/>
      <c r="R3" s="197"/>
      <c r="S3" s="83"/>
    </row>
    <row r="4" spans="2:19" ht="34.35" customHeight="1">
      <c r="B4" s="81"/>
      <c r="C4" s="197"/>
      <c r="D4" s="197"/>
      <c r="E4" s="197"/>
      <c r="F4" s="197"/>
      <c r="G4" s="197"/>
      <c r="H4" s="197"/>
      <c r="I4" s="197"/>
      <c r="J4" s="197"/>
      <c r="K4" s="197"/>
      <c r="L4" s="197"/>
      <c r="M4" s="197"/>
      <c r="N4" s="197"/>
      <c r="O4" s="197"/>
      <c r="P4" s="197"/>
      <c r="Q4" s="197"/>
      <c r="R4" s="197"/>
      <c r="S4" s="83"/>
    </row>
    <row r="5" spans="2:19" ht="9" customHeight="1" thickBot="1">
      <c r="B5" s="81"/>
      <c r="C5" s="197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  <c r="S5" s="83"/>
    </row>
    <row r="6" spans="2:19" s="77" customFormat="1" ht="15">
      <c r="B6" s="75"/>
      <c r="C6" s="360" t="s">
        <v>22</v>
      </c>
      <c r="D6" s="361"/>
      <c r="E6" s="361"/>
      <c r="F6" s="361"/>
      <c r="G6" s="362"/>
      <c r="H6" s="372" t="s">
        <v>23</v>
      </c>
      <c r="I6" s="373"/>
      <c r="J6" s="373"/>
      <c r="K6" s="373"/>
      <c r="L6" s="374"/>
      <c r="M6" s="373" t="s">
        <v>24</v>
      </c>
      <c r="N6" s="373"/>
      <c r="O6" s="373"/>
      <c r="P6" s="373"/>
      <c r="Q6" s="373"/>
      <c r="R6" s="373"/>
      <c r="S6" s="76"/>
    </row>
    <row r="7" spans="2:19" s="80" customFormat="1" ht="19.5" thickBot="1">
      <c r="B7" s="78"/>
      <c r="C7" s="363"/>
      <c r="D7" s="364"/>
      <c r="E7" s="364"/>
      <c r="F7" s="364"/>
      <c r="G7" s="365"/>
      <c r="H7" s="363"/>
      <c r="I7" s="364"/>
      <c r="J7" s="364"/>
      <c r="K7" s="364"/>
      <c r="L7" s="365"/>
      <c r="M7" s="364"/>
      <c r="N7" s="364"/>
      <c r="O7" s="364"/>
      <c r="P7" s="364"/>
      <c r="Q7" s="364"/>
      <c r="R7" s="364"/>
      <c r="S7" s="79"/>
    </row>
    <row r="8" spans="2:19" ht="9.75" customHeight="1" thickBot="1">
      <c r="B8" s="81"/>
      <c r="C8" s="82"/>
      <c r="D8" s="82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  <c r="S8" s="83"/>
    </row>
    <row r="9" spans="2:19" ht="16.5" customHeight="1" thickBot="1">
      <c r="B9" s="81"/>
      <c r="C9" s="84"/>
      <c r="D9" s="350" t="s">
        <v>73</v>
      </c>
      <c r="E9" s="350"/>
      <c r="F9" s="350"/>
      <c r="G9" s="350"/>
      <c r="H9" s="350"/>
      <c r="I9" s="350"/>
      <c r="J9" s="350"/>
      <c r="K9" s="350"/>
      <c r="L9" s="350"/>
      <c r="M9" s="350"/>
      <c r="N9" s="350"/>
      <c r="O9" s="350"/>
      <c r="P9" s="350"/>
      <c r="Q9" s="350"/>
      <c r="R9" s="351"/>
      <c r="S9" s="83"/>
    </row>
    <row r="10" spans="2:19" ht="15.75" customHeight="1" thickBot="1">
      <c r="B10" s="81"/>
      <c r="C10" s="85"/>
      <c r="D10" s="147">
        <v>1</v>
      </c>
      <c r="E10" s="87">
        <v>2</v>
      </c>
      <c r="F10" s="87">
        <v>3</v>
      </c>
      <c r="G10" s="87">
        <v>4</v>
      </c>
      <c r="H10" s="87">
        <v>5</v>
      </c>
      <c r="I10" s="87">
        <v>6</v>
      </c>
      <c r="J10" s="87">
        <v>7</v>
      </c>
      <c r="K10" s="87">
        <v>8</v>
      </c>
      <c r="L10" s="87">
        <v>9</v>
      </c>
      <c r="M10" s="87">
        <v>10</v>
      </c>
      <c r="N10" s="87">
        <v>11</v>
      </c>
      <c r="O10" s="87">
        <v>12</v>
      </c>
      <c r="P10" s="87">
        <v>13</v>
      </c>
      <c r="Q10" s="87">
        <v>14</v>
      </c>
      <c r="R10" s="237">
        <v>15</v>
      </c>
      <c r="S10" s="83"/>
    </row>
    <row r="11" spans="2:19">
      <c r="B11" s="81"/>
      <c r="C11" s="91" t="s">
        <v>28</v>
      </c>
      <c r="D11" s="148"/>
      <c r="E11" s="143"/>
      <c r="F11" s="143"/>
      <c r="G11" s="143"/>
      <c r="H11" s="143"/>
      <c r="I11" s="99"/>
      <c r="J11" s="99"/>
      <c r="K11" s="143"/>
      <c r="L11" s="143"/>
      <c r="M11" s="143"/>
      <c r="N11" s="143"/>
      <c r="O11" s="143"/>
      <c r="P11" s="143"/>
      <c r="Q11" s="143"/>
      <c r="R11" s="126"/>
      <c r="S11" s="83"/>
    </row>
    <row r="12" spans="2:19" ht="16.5" thickBot="1">
      <c r="B12" s="81"/>
      <c r="C12" s="105" t="s">
        <v>74</v>
      </c>
      <c r="D12" s="149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5"/>
      <c r="S12" s="83"/>
    </row>
    <row r="13" spans="2:19">
      <c r="B13" s="81"/>
      <c r="C13" s="156" t="s">
        <v>33</v>
      </c>
      <c r="D13" s="150"/>
      <c r="E13" s="96"/>
      <c r="F13" s="96"/>
      <c r="G13" s="96"/>
      <c r="H13" s="96"/>
      <c r="I13" s="96"/>
      <c r="J13" s="96"/>
      <c r="K13" s="92"/>
      <c r="L13" s="92"/>
      <c r="M13" s="92"/>
      <c r="N13" s="96"/>
      <c r="O13" s="96"/>
      <c r="P13" s="96"/>
      <c r="Q13" s="96"/>
      <c r="R13" s="109"/>
      <c r="S13" s="83"/>
    </row>
    <row r="14" spans="2:19">
      <c r="B14" s="81"/>
      <c r="C14" s="110" t="s">
        <v>34</v>
      </c>
      <c r="D14" s="151"/>
      <c r="E14" s="98"/>
      <c r="F14" s="98"/>
      <c r="G14" s="98"/>
      <c r="H14" s="98"/>
      <c r="I14" s="98"/>
      <c r="J14" s="98"/>
      <c r="K14" s="99"/>
      <c r="L14" s="99"/>
      <c r="M14" s="99"/>
      <c r="N14" s="98"/>
      <c r="O14" s="98"/>
      <c r="P14" s="98"/>
      <c r="Q14" s="98"/>
      <c r="R14" s="111"/>
      <c r="S14" s="83"/>
    </row>
    <row r="15" spans="2:19">
      <c r="B15" s="81"/>
      <c r="C15" s="157" t="s">
        <v>35</v>
      </c>
      <c r="D15" s="151"/>
      <c r="E15" s="98"/>
      <c r="F15" s="98"/>
      <c r="G15" s="98"/>
      <c r="H15" s="98"/>
      <c r="I15" s="98"/>
      <c r="J15" s="98"/>
      <c r="K15" s="99"/>
      <c r="L15" s="99"/>
      <c r="M15" s="99"/>
      <c r="N15" s="98"/>
      <c r="O15" s="98"/>
      <c r="P15" s="98"/>
      <c r="Q15" s="98"/>
      <c r="R15" s="111"/>
      <c r="S15" s="83"/>
    </row>
    <row r="16" spans="2:19">
      <c r="B16" s="81"/>
      <c r="C16" s="110" t="s">
        <v>36</v>
      </c>
      <c r="D16" s="151"/>
      <c r="E16" s="98"/>
      <c r="F16" s="98"/>
      <c r="G16" s="96"/>
      <c r="H16" s="98"/>
      <c r="I16" s="98"/>
      <c r="J16" s="98"/>
      <c r="K16" s="99"/>
      <c r="L16" s="99"/>
      <c r="M16" s="99"/>
      <c r="N16" s="98"/>
      <c r="O16" s="96"/>
      <c r="P16" s="98"/>
      <c r="Q16" s="98"/>
      <c r="R16" s="111"/>
      <c r="S16" s="83"/>
    </row>
    <row r="17" spans="2:19">
      <c r="B17" s="81"/>
      <c r="C17" s="110" t="s">
        <v>37</v>
      </c>
      <c r="D17" s="151"/>
      <c r="E17" s="98"/>
      <c r="F17" s="98"/>
      <c r="G17" s="98"/>
      <c r="H17" s="98"/>
      <c r="I17" s="98"/>
      <c r="J17" s="98"/>
      <c r="K17" s="99"/>
      <c r="L17" s="99"/>
      <c r="M17" s="99"/>
      <c r="N17" s="98"/>
      <c r="O17" s="98"/>
      <c r="P17" s="98"/>
      <c r="Q17" s="98"/>
      <c r="R17" s="111"/>
      <c r="S17" s="83"/>
    </row>
    <row r="18" spans="2:19">
      <c r="B18" s="81"/>
      <c r="C18" s="157" t="s">
        <v>38</v>
      </c>
      <c r="D18" s="154"/>
      <c r="E18" s="106"/>
      <c r="F18" s="106"/>
      <c r="G18" s="106"/>
      <c r="H18" s="106"/>
      <c r="I18" s="106"/>
      <c r="J18" s="106"/>
      <c r="K18" s="92"/>
      <c r="L18" s="92"/>
      <c r="M18" s="92"/>
      <c r="N18" s="106"/>
      <c r="O18" s="106"/>
      <c r="P18" s="106"/>
      <c r="Q18" s="106"/>
      <c r="R18" s="115"/>
      <c r="S18" s="83"/>
    </row>
    <row r="19" spans="2:19">
      <c r="B19" s="81"/>
      <c r="C19" s="110" t="s">
        <v>39</v>
      </c>
      <c r="D19" s="151"/>
      <c r="E19" s="98"/>
      <c r="F19" s="98"/>
      <c r="G19" s="99"/>
      <c r="H19" s="98"/>
      <c r="I19" s="98"/>
      <c r="J19" s="98"/>
      <c r="K19" s="99"/>
      <c r="L19" s="99"/>
      <c r="M19" s="99"/>
      <c r="N19" s="98"/>
      <c r="O19" s="99"/>
      <c r="P19" s="98"/>
      <c r="Q19" s="98"/>
      <c r="R19" s="111"/>
      <c r="S19" s="83"/>
    </row>
    <row r="20" spans="2:19">
      <c r="B20" s="81"/>
      <c r="C20" s="157" t="s">
        <v>40</v>
      </c>
      <c r="D20" s="154"/>
      <c r="E20" s="106"/>
      <c r="F20" s="106"/>
      <c r="G20" s="106"/>
      <c r="H20" s="106"/>
      <c r="I20" s="106"/>
      <c r="J20" s="106"/>
      <c r="K20" s="92"/>
      <c r="L20" s="92"/>
      <c r="M20" s="92"/>
      <c r="N20" s="106"/>
      <c r="O20" s="106"/>
      <c r="P20" s="106"/>
      <c r="Q20" s="106"/>
      <c r="R20" s="115"/>
      <c r="S20" s="83"/>
    </row>
    <row r="21" spans="2:19" ht="16.5" thickBot="1">
      <c r="B21" s="81"/>
      <c r="C21" s="105" t="s">
        <v>41</v>
      </c>
      <c r="D21" s="155"/>
      <c r="E21" s="118"/>
      <c r="F21" s="118"/>
      <c r="G21" s="118"/>
      <c r="H21" s="118"/>
      <c r="I21" s="118"/>
      <c r="J21" s="118"/>
      <c r="K21" s="119"/>
      <c r="L21" s="119"/>
      <c r="M21" s="119"/>
      <c r="N21" s="118"/>
      <c r="O21" s="118"/>
      <c r="P21" s="118"/>
      <c r="Q21" s="118"/>
      <c r="R21" s="120"/>
      <c r="S21" s="83"/>
    </row>
    <row r="22" spans="2:19" ht="6.75" customHeight="1" thickBot="1">
      <c r="B22" s="81"/>
      <c r="C22" s="82"/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3"/>
    </row>
    <row r="23" spans="2:19" ht="15" customHeight="1" thickBot="1">
      <c r="B23" s="81"/>
      <c r="C23" s="108"/>
      <c r="D23" s="371" t="s">
        <v>44</v>
      </c>
      <c r="E23" s="350"/>
      <c r="F23" s="350"/>
      <c r="G23" s="350"/>
      <c r="H23" s="350"/>
      <c r="I23" s="350"/>
      <c r="J23" s="350"/>
      <c r="K23" s="350"/>
      <c r="L23" s="350"/>
      <c r="M23" s="350"/>
      <c r="N23" s="350"/>
      <c r="O23" s="350"/>
      <c r="P23" s="350"/>
      <c r="Q23" s="350"/>
      <c r="R23" s="351"/>
      <c r="S23" s="83"/>
    </row>
    <row r="24" spans="2:19" ht="15.75" customHeight="1" thickBot="1">
      <c r="B24" s="81"/>
      <c r="C24" s="85"/>
      <c r="D24" s="86">
        <v>1</v>
      </c>
      <c r="E24" s="87">
        <v>2</v>
      </c>
      <c r="F24" s="87">
        <v>3</v>
      </c>
      <c r="G24" s="87">
        <v>4</v>
      </c>
      <c r="H24" s="87">
        <v>5</v>
      </c>
      <c r="I24" s="87">
        <v>6</v>
      </c>
      <c r="J24" s="87">
        <v>7</v>
      </c>
      <c r="K24" s="87">
        <v>8</v>
      </c>
      <c r="L24" s="87">
        <v>9</v>
      </c>
      <c r="M24" s="87">
        <v>10</v>
      </c>
      <c r="N24" s="87">
        <v>11</v>
      </c>
      <c r="O24" s="87">
        <v>12</v>
      </c>
      <c r="P24" s="87">
        <v>13</v>
      </c>
      <c r="Q24" s="87">
        <v>14</v>
      </c>
      <c r="R24" s="237">
        <v>15</v>
      </c>
      <c r="S24" s="83"/>
    </row>
    <row r="25" spans="2:19">
      <c r="B25" s="81"/>
      <c r="C25" s="91" t="s">
        <v>46</v>
      </c>
      <c r="D25" s="151"/>
      <c r="E25" s="98"/>
      <c r="F25" s="98"/>
      <c r="G25" s="98"/>
      <c r="H25" s="98"/>
      <c r="I25" s="98"/>
      <c r="J25" s="98"/>
      <c r="K25" s="99"/>
      <c r="L25" s="99"/>
      <c r="M25" s="99"/>
      <c r="N25" s="98"/>
      <c r="O25" s="98"/>
      <c r="P25" s="98"/>
      <c r="Q25" s="98"/>
      <c r="R25" s="111"/>
      <c r="S25" s="83"/>
    </row>
    <row r="26" spans="2:19">
      <c r="B26" s="81"/>
      <c r="C26" s="110" t="s">
        <v>47</v>
      </c>
      <c r="D26" s="150"/>
      <c r="E26" s="96"/>
      <c r="F26" s="96"/>
      <c r="G26" s="96"/>
      <c r="H26" s="96"/>
      <c r="I26" s="96"/>
      <c r="J26" s="96"/>
      <c r="K26" s="92"/>
      <c r="L26" s="92"/>
      <c r="M26" s="92"/>
      <c r="N26" s="96"/>
      <c r="O26" s="96"/>
      <c r="P26" s="96"/>
      <c r="Q26" s="96"/>
      <c r="R26" s="109"/>
      <c r="S26" s="83"/>
    </row>
    <row r="27" spans="2:19">
      <c r="B27" s="81"/>
      <c r="C27" s="157" t="s">
        <v>48</v>
      </c>
      <c r="D27" s="151"/>
      <c r="E27" s="98"/>
      <c r="F27" s="98"/>
      <c r="G27" s="98"/>
      <c r="H27" s="98"/>
      <c r="I27" s="98"/>
      <c r="J27" s="98"/>
      <c r="K27" s="99"/>
      <c r="L27" s="99"/>
      <c r="M27" s="99"/>
      <c r="N27" s="98"/>
      <c r="O27" s="98"/>
      <c r="P27" s="98"/>
      <c r="Q27" s="98"/>
      <c r="R27" s="111"/>
      <c r="S27" s="83"/>
    </row>
    <row r="28" spans="2:19">
      <c r="B28" s="81"/>
      <c r="C28" s="110" t="s">
        <v>49</v>
      </c>
      <c r="D28" s="151"/>
      <c r="E28" s="98"/>
      <c r="F28" s="98"/>
      <c r="G28" s="98"/>
      <c r="H28" s="98"/>
      <c r="I28" s="98"/>
      <c r="J28" s="98"/>
      <c r="K28" s="99"/>
      <c r="L28" s="99"/>
      <c r="M28" s="99"/>
      <c r="N28" s="98"/>
      <c r="O28" s="99"/>
      <c r="P28" s="98"/>
      <c r="Q28" s="98"/>
      <c r="R28" s="111"/>
      <c r="S28" s="83"/>
    </row>
    <row r="29" spans="2:19">
      <c r="B29" s="81"/>
      <c r="C29" s="110" t="s">
        <v>50</v>
      </c>
      <c r="D29" s="151"/>
      <c r="E29" s="98"/>
      <c r="F29" s="98"/>
      <c r="G29" s="98"/>
      <c r="H29" s="98"/>
      <c r="I29" s="98"/>
      <c r="J29" s="98"/>
      <c r="K29" s="99"/>
      <c r="L29" s="99"/>
      <c r="M29" s="99"/>
      <c r="N29" s="98"/>
      <c r="O29" s="99"/>
      <c r="P29" s="98"/>
      <c r="Q29" s="98"/>
      <c r="R29" s="111"/>
      <c r="S29" s="83"/>
    </row>
    <row r="30" spans="2:19">
      <c r="B30" s="81"/>
      <c r="C30" s="156" t="s">
        <v>51</v>
      </c>
      <c r="D30" s="151"/>
      <c r="E30" s="98"/>
      <c r="F30" s="98"/>
      <c r="G30" s="98"/>
      <c r="H30" s="98"/>
      <c r="I30" s="98"/>
      <c r="J30" s="98"/>
      <c r="K30" s="99"/>
      <c r="L30" s="99"/>
      <c r="M30" s="99"/>
      <c r="N30" s="98"/>
      <c r="O30" s="99"/>
      <c r="P30" s="98"/>
      <c r="Q30" s="98"/>
      <c r="R30" s="111"/>
      <c r="S30" s="83"/>
    </row>
    <row r="31" spans="2:19">
      <c r="B31" s="81"/>
      <c r="C31" s="110" t="s">
        <v>52</v>
      </c>
      <c r="D31" s="151"/>
      <c r="E31" s="98"/>
      <c r="F31" s="98"/>
      <c r="G31" s="98"/>
      <c r="H31" s="98"/>
      <c r="I31" s="98"/>
      <c r="J31" s="98"/>
      <c r="K31" s="99"/>
      <c r="L31" s="99"/>
      <c r="M31" s="99"/>
      <c r="N31" s="98"/>
      <c r="O31" s="99"/>
      <c r="P31" s="98"/>
      <c r="Q31" s="98"/>
      <c r="R31" s="111"/>
      <c r="S31" s="83"/>
    </row>
    <row r="32" spans="2:19">
      <c r="B32" s="81"/>
      <c r="C32" s="157" t="s">
        <v>53</v>
      </c>
      <c r="D32" s="151"/>
      <c r="E32" s="98"/>
      <c r="F32" s="98"/>
      <c r="G32" s="98"/>
      <c r="H32" s="98"/>
      <c r="I32" s="98"/>
      <c r="J32" s="98"/>
      <c r="K32" s="99"/>
      <c r="L32" s="99"/>
      <c r="M32" s="99"/>
      <c r="N32" s="98"/>
      <c r="O32" s="99"/>
      <c r="P32" s="98"/>
      <c r="Q32" s="98"/>
      <c r="R32" s="111"/>
      <c r="S32" s="83"/>
    </row>
    <row r="33" spans="2:19">
      <c r="B33" s="81"/>
      <c r="C33" s="110" t="s">
        <v>54</v>
      </c>
      <c r="D33" s="151"/>
      <c r="E33" s="98"/>
      <c r="F33" s="98"/>
      <c r="G33" s="98"/>
      <c r="H33" s="98"/>
      <c r="I33" s="98"/>
      <c r="J33" s="98"/>
      <c r="K33" s="99"/>
      <c r="L33" s="99"/>
      <c r="M33" s="99"/>
      <c r="N33" s="98"/>
      <c r="O33" s="99"/>
      <c r="P33" s="98"/>
      <c r="Q33" s="98"/>
      <c r="R33" s="111"/>
      <c r="S33" s="83"/>
    </row>
    <row r="34" spans="2:19">
      <c r="B34" s="81"/>
      <c r="C34" s="110" t="s">
        <v>55</v>
      </c>
      <c r="D34" s="151"/>
      <c r="E34" s="98"/>
      <c r="F34" s="98"/>
      <c r="G34" s="98"/>
      <c r="H34" s="98"/>
      <c r="I34" s="98"/>
      <c r="J34" s="98"/>
      <c r="K34" s="99"/>
      <c r="L34" s="99"/>
      <c r="M34" s="99"/>
      <c r="N34" s="98"/>
      <c r="O34" s="99"/>
      <c r="P34" s="98"/>
      <c r="Q34" s="98"/>
      <c r="R34" s="111"/>
      <c r="S34" s="83"/>
    </row>
    <row r="35" spans="2:19" ht="16.5" thickBot="1">
      <c r="B35" s="81"/>
      <c r="C35" s="162" t="s">
        <v>56</v>
      </c>
      <c r="D35" s="158"/>
      <c r="E35" s="122"/>
      <c r="F35" s="122"/>
      <c r="G35" s="122"/>
      <c r="H35" s="122"/>
      <c r="I35" s="122"/>
      <c r="J35" s="122"/>
      <c r="K35" s="123"/>
      <c r="L35" s="123"/>
      <c r="M35" s="123"/>
      <c r="N35" s="122"/>
      <c r="O35" s="123"/>
      <c r="P35" s="122"/>
      <c r="Q35" s="122"/>
      <c r="R35" s="124"/>
      <c r="S35" s="83"/>
    </row>
    <row r="36" spans="2:19">
      <c r="B36" s="81"/>
      <c r="C36" s="134" t="s">
        <v>57</v>
      </c>
      <c r="D36" s="159"/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25"/>
      <c r="S36" s="83"/>
    </row>
    <row r="37" spans="2:19">
      <c r="B37" s="81"/>
      <c r="C37" s="135" t="s">
        <v>58</v>
      </c>
      <c r="D37" s="160"/>
      <c r="E37" s="99"/>
      <c r="F37" s="99"/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126"/>
      <c r="S37" s="83"/>
    </row>
    <row r="38" spans="2:19">
      <c r="B38" s="81"/>
      <c r="C38" s="136" t="s">
        <v>59</v>
      </c>
      <c r="D38" s="160"/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126"/>
      <c r="S38" s="83"/>
    </row>
    <row r="39" spans="2:19">
      <c r="B39" s="81"/>
      <c r="C39" s="136" t="s">
        <v>60</v>
      </c>
      <c r="D39" s="160"/>
      <c r="E39" s="99"/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126"/>
      <c r="S39" s="83"/>
    </row>
    <row r="40" spans="2:19">
      <c r="B40" s="81"/>
      <c r="C40" s="136" t="s">
        <v>61</v>
      </c>
      <c r="D40" s="160"/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126"/>
      <c r="S40" s="83"/>
    </row>
    <row r="41" spans="2:19" ht="16.5" thickBot="1">
      <c r="B41" s="81"/>
      <c r="C41" s="138" t="s">
        <v>62</v>
      </c>
      <c r="D41" s="161"/>
      <c r="E41" s="123"/>
      <c r="F41" s="123"/>
      <c r="G41" s="123"/>
      <c r="H41" s="123"/>
      <c r="I41" s="123"/>
      <c r="J41" s="123"/>
      <c r="K41" s="123"/>
      <c r="L41" s="123"/>
      <c r="M41" s="123"/>
      <c r="N41" s="123"/>
      <c r="O41" s="123"/>
      <c r="P41" s="123"/>
      <c r="Q41" s="123"/>
      <c r="R41" s="127"/>
      <c r="S41" s="83"/>
    </row>
    <row r="42" spans="2:19">
      <c r="B42" s="81"/>
      <c r="C42" s="134" t="s">
        <v>63</v>
      </c>
      <c r="D42" s="153"/>
      <c r="E42" s="103"/>
      <c r="F42" s="103"/>
      <c r="G42" s="103"/>
      <c r="H42" s="103"/>
      <c r="I42" s="103"/>
      <c r="J42" s="103"/>
      <c r="K42" s="104"/>
      <c r="L42" s="104"/>
      <c r="M42" s="104"/>
      <c r="N42" s="103"/>
      <c r="O42" s="103"/>
      <c r="P42" s="103"/>
      <c r="Q42" s="103"/>
      <c r="R42" s="116"/>
      <c r="S42" s="83"/>
    </row>
    <row r="43" spans="2:19">
      <c r="B43" s="81"/>
      <c r="C43" s="136" t="s">
        <v>64</v>
      </c>
      <c r="D43" s="151"/>
      <c r="E43" s="98"/>
      <c r="F43" s="98"/>
      <c r="G43" s="98"/>
      <c r="H43" s="98"/>
      <c r="I43" s="98"/>
      <c r="J43" s="98"/>
      <c r="K43" s="99"/>
      <c r="L43" s="99"/>
      <c r="M43" s="99"/>
      <c r="N43" s="98"/>
      <c r="O43" s="98"/>
      <c r="P43" s="98"/>
      <c r="Q43" s="98"/>
      <c r="R43" s="111"/>
      <c r="S43" s="83"/>
    </row>
    <row r="44" spans="2:19" ht="16.5" thickBot="1">
      <c r="B44" s="81"/>
      <c r="C44" s="137" t="s">
        <v>65</v>
      </c>
      <c r="D44" s="152"/>
      <c r="E44" s="100"/>
      <c r="F44" s="100"/>
      <c r="G44" s="100"/>
      <c r="H44" s="100"/>
      <c r="I44" s="100"/>
      <c r="J44" s="100"/>
      <c r="K44" s="101"/>
      <c r="L44" s="101"/>
      <c r="M44" s="101"/>
      <c r="N44" s="100"/>
      <c r="O44" s="100"/>
      <c r="P44" s="100"/>
      <c r="Q44" s="100"/>
      <c r="R44" s="113"/>
      <c r="S44" s="83"/>
    </row>
    <row r="45" spans="2:19">
      <c r="B45" s="81"/>
      <c r="C45" s="91" t="s">
        <v>67</v>
      </c>
      <c r="D45" s="154"/>
      <c r="E45" s="106"/>
      <c r="F45" s="106"/>
      <c r="G45" s="106"/>
      <c r="H45" s="106"/>
      <c r="I45" s="106"/>
      <c r="J45" s="106"/>
      <c r="K45" s="92"/>
      <c r="L45" s="92"/>
      <c r="M45" s="92"/>
      <c r="N45" s="106"/>
      <c r="O45" s="106"/>
      <c r="P45" s="106"/>
      <c r="Q45" s="106"/>
      <c r="R45" s="115"/>
      <c r="S45" s="83"/>
    </row>
    <row r="46" spans="2:19">
      <c r="B46" s="81"/>
      <c r="C46" s="157" t="s">
        <v>68</v>
      </c>
      <c r="D46" s="154"/>
      <c r="E46" s="106"/>
      <c r="F46" s="106"/>
      <c r="G46" s="106"/>
      <c r="H46" s="106"/>
      <c r="I46" s="106"/>
      <c r="J46" s="106"/>
      <c r="K46" s="92"/>
      <c r="L46" s="92"/>
      <c r="M46" s="92"/>
      <c r="N46" s="106"/>
      <c r="O46" s="106"/>
      <c r="P46" s="106"/>
      <c r="Q46" s="106"/>
      <c r="R46" s="115"/>
      <c r="S46" s="83"/>
    </row>
    <row r="47" spans="2:19">
      <c r="B47" s="81"/>
      <c r="C47" s="157" t="s">
        <v>69</v>
      </c>
      <c r="D47" s="154"/>
      <c r="E47" s="106"/>
      <c r="F47" s="106"/>
      <c r="G47" s="106"/>
      <c r="H47" s="106"/>
      <c r="I47" s="106"/>
      <c r="J47" s="106"/>
      <c r="K47" s="92"/>
      <c r="L47" s="92"/>
      <c r="M47" s="92"/>
      <c r="N47" s="106"/>
      <c r="O47" s="106"/>
      <c r="P47" s="106"/>
      <c r="Q47" s="106"/>
      <c r="R47" s="115"/>
      <c r="S47" s="83"/>
    </row>
    <row r="48" spans="2:19" ht="16.5" thickBot="1">
      <c r="B48" s="81"/>
      <c r="C48" s="94" t="s">
        <v>70</v>
      </c>
      <c r="D48" s="155"/>
      <c r="E48" s="118"/>
      <c r="F48" s="118"/>
      <c r="G48" s="118"/>
      <c r="H48" s="118"/>
      <c r="I48" s="118"/>
      <c r="J48" s="118"/>
      <c r="K48" s="119"/>
      <c r="L48" s="119"/>
      <c r="M48" s="119"/>
      <c r="N48" s="118"/>
      <c r="O48" s="118"/>
      <c r="P48" s="118"/>
      <c r="Q48" s="118"/>
      <c r="R48" s="120"/>
      <c r="S48" s="83"/>
    </row>
    <row r="49" spans="2:19" ht="409.5" customHeight="1" thickBot="1">
      <c r="B49" s="81"/>
      <c r="C49" s="107" t="s">
        <v>71</v>
      </c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46"/>
      <c r="S49" s="83"/>
    </row>
    <row r="50" spans="2:19" ht="16.5" customHeight="1" thickBot="1">
      <c r="B50" s="357" t="s">
        <v>75</v>
      </c>
      <c r="C50" s="358"/>
      <c r="D50" s="358"/>
      <c r="E50" s="358"/>
      <c r="F50" s="358"/>
      <c r="G50" s="358"/>
      <c r="H50" s="358"/>
      <c r="I50" s="358"/>
      <c r="J50" s="358"/>
      <c r="K50" s="358"/>
      <c r="L50" s="358"/>
      <c r="M50" s="358"/>
      <c r="N50" s="358"/>
      <c r="O50" s="358"/>
      <c r="P50" s="358"/>
      <c r="Q50" s="358"/>
      <c r="R50" s="358"/>
      <c r="S50" s="359"/>
    </row>
  </sheetData>
  <sheetProtection algorithmName="SHA-512" hashValue="G/+8Zt6yAN+/qX0TkdUA+xjG/isBlk+HyRUHN0FgT18cPLrO1psc/24VIP8y0zqSfCvrQgRKtn2wnujL7XCy/w==" saltValue="1X8MH0RbDZV7J/0Z0Vr9CQ==" spinCount="100000" sheet="1" formatCells="0" formatColumns="0" formatRows="0" insertRows="0"/>
  <mergeCells count="9">
    <mergeCell ref="D9:R9"/>
    <mergeCell ref="D23:R23"/>
    <mergeCell ref="B50:S50"/>
    <mergeCell ref="H6:L6"/>
    <mergeCell ref="H7:L7"/>
    <mergeCell ref="M6:R6"/>
    <mergeCell ref="M7:R7"/>
    <mergeCell ref="C6:G6"/>
    <mergeCell ref="C7:G7"/>
  </mergeCells>
  <dataValidations count="7">
    <dataValidation type="decimal" errorStyle="warning" allowBlank="1" showErrorMessage="1" errorTitle="Uforventet vekt" error="Vekten er utenfor forventet vektintervall. Sjekk at vekt er riktig og oppgitt i g. " sqref="D11:R11" xr:uid="{710E5828-DA22-456C-A4A7-0029AD6675E2}">
      <formula1>0</formula1>
      <formula2>1000</formula2>
    </dataValidation>
    <dataValidation type="whole" allowBlank="1" showErrorMessage="1" errorTitle="Feil i inntasting" error="Scoren er utenfor intervallet (0-3)" sqref="D13:R21" xr:uid="{9F465558-0C9C-4F40-A1C7-051E9ACE3FB3}">
      <formula1>0</formula1>
      <formula2>3</formula2>
    </dataValidation>
    <dataValidation type="decimal" errorStyle="warning" allowBlank="1" showErrorMessage="1" errorTitle="Uforventet lengde" error="Lengde er utenfor forventet lengdeintervall. Sjekk at lengde er riktig og oppgitt i cm. " sqref="D12:R12" xr:uid="{10B40B0A-6BB9-4E16-86D0-20516FAF1E5C}">
      <formula1>0</formula1>
      <formula2>30</formula2>
    </dataValidation>
    <dataValidation type="whole" allowBlank="1" showInputMessage="1" showErrorMessage="1" errorTitle="Feil i inntastingen" error="Scoren er utenfor intervallet (1-2). Skriv 1 for hannkjønn og 2 for hunnkjønn." sqref="D35:R35" xr:uid="{7B98F61A-F616-470C-A35F-D4C553647D8A}">
      <formula1>1</formula1>
      <formula2>2</formula2>
    </dataValidation>
    <dataValidation type="whole" allowBlank="1" showErrorMessage="1" errorTitle="Feil i inntastingen" error="Scoren er utenfor intervallet (0-1)" sqref="D36:R41" xr:uid="{0405BD2A-3CDA-478F-9581-87D894F821E9}">
      <formula1>0</formula1>
      <formula2>1</formula2>
    </dataValidation>
    <dataValidation type="whole" allowBlank="1" showInputMessage="1" showErrorMessage="1" errorTitle="Feil i inntastingen" error="Scoren er utenfor intervallet (0-1)" sqref="D26:R34" xr:uid="{FFD699BC-9DBF-4012-AD1F-98B4758A3D01}">
      <formula1>0</formula1>
      <formula2>1</formula2>
    </dataValidation>
    <dataValidation type="whole" allowBlank="1" showErrorMessage="1" errorTitle="Feil i inntasting" error="Leverfargen er utenfor intervallet (1-6) " sqref="D25:R25" xr:uid="{F7D9A420-E0AE-49A9-9137-4F03CB0EBE30}">
      <formula1>1</formula1>
      <formula2>6</formula2>
    </dataValidation>
  </dataValidations>
  <printOptions horizontalCentered="1" verticalCentered="1"/>
  <pageMargins left="0" right="0" top="0" bottom="0" header="0" footer="0"/>
  <pageSetup paperSize="9" scale="68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E7205E-8B01-5740-B875-14B73252069F}">
  <dimension ref="C5:M53"/>
  <sheetViews>
    <sheetView workbookViewId="0">
      <selection activeCell="Q16" sqref="Q16"/>
    </sheetView>
  </sheetViews>
  <sheetFormatPr defaultColWidth="10.85546875" defaultRowHeight="15"/>
  <cols>
    <col min="1" max="16384" width="10.85546875" style="199"/>
  </cols>
  <sheetData>
    <row r="5" spans="3:13">
      <c r="C5" s="198"/>
      <c r="D5" s="198"/>
      <c r="E5" s="198"/>
      <c r="F5" s="198"/>
      <c r="G5" s="198"/>
      <c r="H5" s="198"/>
      <c r="I5" s="198"/>
      <c r="J5" s="198"/>
      <c r="K5" s="198"/>
      <c r="L5" s="198"/>
      <c r="M5" s="198"/>
    </row>
    <row r="6" spans="3:13">
      <c r="C6" s="198"/>
      <c r="D6" s="198"/>
      <c r="E6" s="198"/>
      <c r="F6" s="198"/>
      <c r="G6" s="198"/>
      <c r="H6" s="198"/>
      <c r="I6" s="198"/>
      <c r="J6" s="198"/>
      <c r="K6" s="198"/>
      <c r="L6" s="198"/>
      <c r="M6" s="198"/>
    </row>
    <row r="7" spans="3:13">
      <c r="C7" s="198"/>
      <c r="D7" s="198"/>
      <c r="E7" s="198"/>
      <c r="F7" s="198"/>
      <c r="G7" s="198"/>
      <c r="H7" s="198"/>
      <c r="I7" s="198"/>
      <c r="J7" s="198"/>
      <c r="K7" s="198"/>
      <c r="L7" s="198"/>
      <c r="M7" s="198"/>
    </row>
    <row r="8" spans="3:13">
      <c r="C8" s="198"/>
      <c r="D8" s="198"/>
      <c r="E8" s="198"/>
      <c r="F8" s="198"/>
      <c r="G8" s="198"/>
      <c r="H8" s="198"/>
      <c r="I8" s="198"/>
      <c r="J8" s="198"/>
      <c r="K8" s="198"/>
      <c r="L8" s="198"/>
      <c r="M8" s="198"/>
    </row>
    <row r="9" spans="3:13">
      <c r="C9" s="198"/>
      <c r="D9" s="198"/>
      <c r="E9" s="198"/>
      <c r="F9" s="198"/>
      <c r="G9" s="198"/>
      <c r="H9" s="198"/>
      <c r="I9" s="198"/>
      <c r="J9" s="198"/>
      <c r="K9" s="198"/>
      <c r="L9" s="198"/>
      <c r="M9" s="198"/>
    </row>
    <row r="10" spans="3:13">
      <c r="C10" s="198"/>
      <c r="D10" s="198"/>
      <c r="E10" s="198"/>
      <c r="F10" s="198"/>
      <c r="G10" s="198"/>
      <c r="H10" s="198"/>
      <c r="I10" s="198"/>
      <c r="J10" s="198"/>
      <c r="K10" s="198"/>
      <c r="L10" s="198"/>
      <c r="M10" s="198"/>
    </row>
    <row r="11" spans="3:13">
      <c r="C11" s="198"/>
      <c r="D11" s="198"/>
      <c r="E11" s="198"/>
      <c r="F11" s="198"/>
      <c r="G11" s="198"/>
      <c r="H11" s="198"/>
      <c r="I11" s="198"/>
      <c r="J11" s="198"/>
      <c r="K11" s="198"/>
      <c r="L11" s="198"/>
      <c r="M11" s="198"/>
    </row>
    <row r="12" spans="3:13">
      <c r="C12" s="198"/>
      <c r="D12" s="198"/>
      <c r="E12" s="198"/>
      <c r="F12" s="198"/>
      <c r="G12" s="198"/>
      <c r="H12" s="198"/>
      <c r="I12" s="198"/>
      <c r="J12" s="198"/>
      <c r="K12" s="198"/>
      <c r="L12" s="198"/>
      <c r="M12" s="198"/>
    </row>
    <row r="13" spans="3:13">
      <c r="C13" s="198"/>
      <c r="D13" s="198"/>
      <c r="E13" s="198"/>
      <c r="F13" s="198"/>
      <c r="G13" s="198"/>
      <c r="H13" s="198"/>
      <c r="I13" s="198"/>
      <c r="J13" s="198"/>
      <c r="K13" s="198"/>
      <c r="L13" s="198"/>
      <c r="M13" s="198"/>
    </row>
    <row r="14" spans="3:13">
      <c r="C14" s="198"/>
      <c r="D14" s="198"/>
      <c r="E14" s="198"/>
      <c r="F14" s="198"/>
      <c r="G14" s="198"/>
      <c r="H14" s="198"/>
      <c r="I14" s="198"/>
      <c r="J14" s="198"/>
      <c r="K14" s="198"/>
      <c r="L14" s="198"/>
      <c r="M14" s="198"/>
    </row>
    <row r="15" spans="3:13"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</row>
    <row r="16" spans="3:13">
      <c r="C16" s="198"/>
      <c r="D16" s="198"/>
      <c r="E16" s="198"/>
      <c r="F16" s="198"/>
      <c r="G16" s="198"/>
      <c r="H16" s="198"/>
      <c r="I16" s="198"/>
      <c r="J16" s="198"/>
      <c r="K16" s="198"/>
      <c r="L16" s="198"/>
      <c r="M16" s="198"/>
    </row>
    <row r="17" spans="3:13"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</row>
    <row r="18" spans="3:13"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</row>
    <row r="19" spans="3:13">
      <c r="C19" s="198"/>
      <c r="D19" s="198"/>
      <c r="E19" s="198"/>
      <c r="F19" s="198"/>
      <c r="G19" s="198"/>
      <c r="H19" s="198"/>
      <c r="I19" s="198"/>
      <c r="J19" s="198"/>
      <c r="K19" s="198"/>
      <c r="L19" s="198"/>
      <c r="M19" s="198"/>
    </row>
    <row r="20" spans="3:13">
      <c r="C20" s="198"/>
      <c r="D20" s="198"/>
      <c r="E20" s="198"/>
      <c r="F20" s="198"/>
      <c r="G20" s="198"/>
      <c r="H20" s="198"/>
      <c r="I20" s="198"/>
      <c r="J20" s="198"/>
      <c r="K20" s="198"/>
      <c r="L20" s="198"/>
      <c r="M20" s="198"/>
    </row>
    <row r="21" spans="3:13">
      <c r="C21" s="198"/>
      <c r="D21" s="198"/>
      <c r="E21" s="198"/>
      <c r="F21" s="198"/>
      <c r="G21" s="198"/>
      <c r="H21" s="198"/>
      <c r="I21" s="198"/>
      <c r="J21" s="198"/>
      <c r="K21" s="198"/>
      <c r="L21" s="198"/>
      <c r="M21" s="198"/>
    </row>
    <row r="22" spans="3:13">
      <c r="C22" s="198"/>
      <c r="D22" s="198"/>
      <c r="E22" s="198"/>
      <c r="F22" s="198"/>
      <c r="G22" s="198"/>
      <c r="H22" s="198"/>
      <c r="I22" s="198"/>
      <c r="J22" s="198"/>
      <c r="K22" s="198"/>
      <c r="L22" s="198"/>
      <c r="M22" s="198"/>
    </row>
    <row r="23" spans="3:13">
      <c r="C23" s="198"/>
      <c r="D23" s="198"/>
      <c r="E23" s="198"/>
      <c r="F23" s="198"/>
      <c r="G23" s="198"/>
      <c r="H23" s="198"/>
      <c r="I23" s="198"/>
      <c r="J23" s="198"/>
      <c r="K23" s="198"/>
      <c r="L23" s="198"/>
      <c r="M23" s="198"/>
    </row>
    <row r="24" spans="3:13">
      <c r="C24" s="198"/>
      <c r="D24" s="198"/>
      <c r="E24" s="198"/>
      <c r="F24" s="198"/>
      <c r="G24" s="198"/>
      <c r="H24" s="198"/>
      <c r="I24" s="198"/>
      <c r="J24" s="198"/>
      <c r="K24" s="198"/>
      <c r="L24" s="198"/>
      <c r="M24" s="198"/>
    </row>
    <row r="25" spans="3:13">
      <c r="C25" s="198"/>
      <c r="D25" s="198"/>
      <c r="E25" s="198"/>
      <c r="F25" s="198"/>
      <c r="G25" s="198"/>
      <c r="H25" s="198"/>
      <c r="I25" s="198"/>
      <c r="J25" s="198"/>
      <c r="K25" s="198"/>
      <c r="L25" s="198"/>
      <c r="M25" s="198"/>
    </row>
    <row r="26" spans="3:13"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8"/>
    </row>
    <row r="27" spans="3:13">
      <c r="C27" s="198"/>
      <c r="D27" s="198"/>
      <c r="E27" s="198"/>
      <c r="F27" s="198"/>
      <c r="G27" s="198"/>
      <c r="H27" s="198"/>
      <c r="I27" s="198"/>
      <c r="J27" s="198"/>
      <c r="K27" s="198"/>
      <c r="L27" s="198"/>
      <c r="M27" s="198"/>
    </row>
    <row r="28" spans="3:13">
      <c r="C28" s="198"/>
      <c r="D28" s="198"/>
      <c r="E28" s="198"/>
      <c r="F28" s="198"/>
      <c r="G28" s="198"/>
      <c r="H28" s="198"/>
      <c r="I28" s="198"/>
      <c r="J28" s="198"/>
      <c r="K28" s="198"/>
      <c r="L28" s="198"/>
      <c r="M28" s="198"/>
    </row>
    <row r="29" spans="3:13">
      <c r="C29" s="198"/>
      <c r="D29" s="198"/>
      <c r="E29" s="198"/>
      <c r="F29" s="198"/>
      <c r="G29" s="198"/>
      <c r="H29" s="198"/>
      <c r="I29" s="198"/>
      <c r="J29" s="198"/>
      <c r="K29" s="198"/>
      <c r="L29" s="198"/>
      <c r="M29" s="198"/>
    </row>
    <row r="30" spans="3:13">
      <c r="C30" s="198"/>
      <c r="D30" s="198"/>
      <c r="E30" s="198"/>
      <c r="F30" s="198"/>
      <c r="G30" s="198"/>
      <c r="H30" s="198"/>
      <c r="I30" s="198"/>
      <c r="J30" s="198"/>
      <c r="K30" s="198"/>
      <c r="L30" s="198"/>
      <c r="M30" s="198"/>
    </row>
    <row r="31" spans="3:13">
      <c r="C31" s="198"/>
      <c r="D31" s="198"/>
      <c r="E31" s="198"/>
      <c r="F31" s="198"/>
      <c r="G31" s="198"/>
      <c r="H31" s="198"/>
      <c r="I31" s="198"/>
      <c r="J31" s="198"/>
      <c r="K31" s="198"/>
      <c r="L31" s="198"/>
      <c r="M31" s="198"/>
    </row>
    <row r="32" spans="3:13">
      <c r="C32" s="198"/>
      <c r="D32" s="198"/>
      <c r="E32" s="198"/>
      <c r="F32" s="198"/>
      <c r="G32" s="198"/>
      <c r="H32" s="198"/>
      <c r="I32" s="198"/>
      <c r="J32" s="198"/>
      <c r="K32" s="198"/>
      <c r="L32" s="198"/>
      <c r="M32" s="198"/>
    </row>
    <row r="33" spans="3:13">
      <c r="C33" s="198"/>
      <c r="D33" s="198"/>
      <c r="E33" s="198"/>
      <c r="F33" s="198"/>
      <c r="G33" s="198"/>
      <c r="H33" s="198"/>
      <c r="I33" s="198"/>
      <c r="J33" s="198"/>
      <c r="K33" s="198"/>
      <c r="L33" s="198"/>
      <c r="M33" s="198"/>
    </row>
    <row r="34" spans="3:13">
      <c r="C34" s="198"/>
      <c r="D34" s="198"/>
      <c r="E34" s="198"/>
      <c r="F34" s="198"/>
      <c r="G34" s="198"/>
      <c r="H34" s="198"/>
      <c r="I34" s="198"/>
      <c r="J34" s="198"/>
      <c r="K34" s="198"/>
      <c r="L34" s="198"/>
      <c r="M34" s="198"/>
    </row>
    <row r="35" spans="3:13">
      <c r="C35" s="198"/>
      <c r="D35" s="198"/>
      <c r="E35" s="198"/>
      <c r="F35" s="198"/>
      <c r="G35" s="198"/>
      <c r="H35" s="198"/>
      <c r="I35" s="198"/>
      <c r="J35" s="198"/>
      <c r="K35" s="198"/>
      <c r="L35" s="198"/>
      <c r="M35" s="198"/>
    </row>
    <row r="36" spans="3:13">
      <c r="C36" s="198"/>
      <c r="D36" s="198"/>
      <c r="E36" s="198"/>
      <c r="F36" s="198"/>
      <c r="G36" s="198"/>
      <c r="H36" s="198"/>
      <c r="I36" s="198"/>
      <c r="J36" s="198"/>
      <c r="K36" s="198"/>
      <c r="L36" s="198"/>
      <c r="M36" s="198"/>
    </row>
    <row r="37" spans="3:13">
      <c r="C37" s="198"/>
      <c r="D37" s="198"/>
      <c r="E37" s="198"/>
      <c r="F37" s="198"/>
      <c r="G37" s="198"/>
      <c r="H37" s="198"/>
      <c r="I37" s="198"/>
      <c r="J37" s="198"/>
      <c r="K37" s="198"/>
      <c r="L37" s="198"/>
      <c r="M37" s="198"/>
    </row>
    <row r="38" spans="3:13">
      <c r="C38" s="198"/>
      <c r="D38" s="198"/>
      <c r="E38" s="198"/>
      <c r="F38" s="198"/>
      <c r="G38" s="198"/>
      <c r="H38" s="198"/>
      <c r="I38" s="198"/>
      <c r="J38" s="198"/>
      <c r="K38" s="198"/>
      <c r="L38" s="198"/>
      <c r="M38" s="198"/>
    </row>
    <row r="39" spans="3:13">
      <c r="C39" s="198"/>
      <c r="D39" s="198"/>
      <c r="E39" s="198"/>
      <c r="F39" s="198"/>
      <c r="G39" s="198"/>
      <c r="H39" s="198"/>
      <c r="I39" s="198"/>
      <c r="J39" s="198"/>
      <c r="K39" s="198"/>
      <c r="L39" s="198"/>
      <c r="M39" s="198"/>
    </row>
    <row r="40" spans="3:13">
      <c r="C40" s="198"/>
      <c r="D40" s="198"/>
      <c r="E40" s="198"/>
      <c r="F40" s="198"/>
      <c r="G40" s="198"/>
      <c r="H40" s="198"/>
      <c r="I40" s="198"/>
      <c r="J40" s="198"/>
      <c r="K40" s="198"/>
      <c r="L40" s="198"/>
      <c r="M40" s="198"/>
    </row>
    <row r="41" spans="3:13">
      <c r="C41" s="198"/>
      <c r="D41" s="198"/>
      <c r="E41" s="198"/>
      <c r="F41" s="198"/>
      <c r="G41" s="198"/>
      <c r="H41" s="198"/>
      <c r="I41" s="198"/>
      <c r="J41" s="198"/>
      <c r="K41" s="198"/>
      <c r="L41" s="198"/>
      <c r="M41" s="198"/>
    </row>
    <row r="42" spans="3:13">
      <c r="C42" s="198"/>
      <c r="D42" s="198"/>
      <c r="E42" s="198"/>
      <c r="F42" s="198"/>
      <c r="G42" s="198"/>
      <c r="H42" s="198"/>
      <c r="I42" s="198"/>
      <c r="J42" s="198"/>
      <c r="K42" s="198"/>
      <c r="L42" s="198"/>
      <c r="M42" s="198"/>
    </row>
    <row r="43" spans="3:13">
      <c r="C43" s="198"/>
      <c r="D43" s="198"/>
      <c r="E43" s="198"/>
      <c r="F43" s="198"/>
      <c r="G43" s="198"/>
      <c r="H43" s="198"/>
      <c r="I43" s="198"/>
      <c r="J43" s="198"/>
      <c r="K43" s="198"/>
      <c r="L43" s="198"/>
      <c r="M43" s="198"/>
    </row>
    <row r="44" spans="3:13">
      <c r="C44" s="198"/>
      <c r="D44" s="198"/>
      <c r="E44" s="198"/>
      <c r="F44" s="198"/>
      <c r="G44" s="198"/>
      <c r="H44" s="198"/>
      <c r="I44" s="198"/>
      <c r="J44" s="198"/>
      <c r="K44" s="198"/>
      <c r="L44" s="198"/>
      <c r="M44" s="198"/>
    </row>
    <row r="45" spans="3:13">
      <c r="C45" s="198"/>
      <c r="D45" s="198"/>
      <c r="E45" s="198"/>
      <c r="F45" s="198"/>
      <c r="G45" s="198"/>
      <c r="H45" s="198"/>
      <c r="I45" s="198"/>
      <c r="J45" s="198"/>
      <c r="K45" s="198"/>
      <c r="L45" s="198"/>
      <c r="M45" s="198"/>
    </row>
    <row r="46" spans="3:13">
      <c r="C46" s="198"/>
      <c r="D46" s="198"/>
      <c r="E46" s="198"/>
      <c r="F46" s="198"/>
      <c r="G46" s="198"/>
      <c r="H46" s="198"/>
      <c r="I46" s="198"/>
      <c r="J46" s="198"/>
      <c r="K46" s="198"/>
      <c r="L46" s="198"/>
      <c r="M46" s="198"/>
    </row>
    <row r="47" spans="3:13">
      <c r="C47" s="198"/>
      <c r="D47" s="198"/>
      <c r="E47" s="198"/>
      <c r="F47" s="198"/>
      <c r="G47" s="198"/>
      <c r="H47" s="198"/>
      <c r="I47" s="198"/>
      <c r="J47" s="198"/>
      <c r="K47" s="198"/>
      <c r="L47" s="198"/>
      <c r="M47" s="198"/>
    </row>
    <row r="48" spans="3:13">
      <c r="C48" s="198"/>
      <c r="D48" s="198"/>
      <c r="E48" s="198"/>
      <c r="F48" s="198"/>
      <c r="G48" s="198"/>
      <c r="H48" s="198"/>
      <c r="I48" s="198"/>
      <c r="J48" s="198"/>
      <c r="K48" s="198"/>
      <c r="L48" s="198"/>
      <c r="M48" s="198"/>
    </row>
    <row r="49" spans="3:13">
      <c r="C49" s="198"/>
      <c r="D49" s="198"/>
      <c r="E49" s="198"/>
      <c r="F49" s="198"/>
      <c r="G49" s="198"/>
      <c r="H49" s="198"/>
      <c r="I49" s="198"/>
      <c r="J49" s="198"/>
      <c r="K49" s="198"/>
      <c r="L49" s="198"/>
      <c r="M49" s="198"/>
    </row>
    <row r="50" spans="3:13">
      <c r="C50" s="198"/>
      <c r="D50" s="198"/>
      <c r="E50" s="198"/>
      <c r="F50" s="198"/>
      <c r="G50" s="198"/>
      <c r="H50" s="198"/>
      <c r="I50" s="198"/>
      <c r="J50" s="198"/>
      <c r="K50" s="198"/>
      <c r="L50" s="198"/>
      <c r="M50" s="198"/>
    </row>
    <row r="51" spans="3:13">
      <c r="C51" s="198"/>
      <c r="D51" s="198"/>
      <c r="E51" s="198"/>
      <c r="F51" s="198"/>
      <c r="G51" s="198"/>
      <c r="H51" s="198"/>
      <c r="I51" s="198"/>
      <c r="J51" s="198"/>
      <c r="K51" s="198"/>
      <c r="L51" s="198"/>
      <c r="M51" s="198"/>
    </row>
    <row r="52" spans="3:13">
      <c r="C52" s="198"/>
      <c r="D52" s="198"/>
      <c r="E52" s="198"/>
      <c r="F52" s="198"/>
      <c r="G52" s="198"/>
      <c r="H52" s="198"/>
      <c r="I52" s="198"/>
      <c r="J52" s="198"/>
      <c r="K52" s="198"/>
      <c r="L52" s="198"/>
      <c r="M52" s="198"/>
    </row>
    <row r="53" spans="3:13" ht="14.1" customHeight="1">
      <c r="C53" s="198"/>
      <c r="D53" s="198"/>
      <c r="E53" s="198"/>
      <c r="F53" s="198"/>
      <c r="G53" s="198"/>
      <c r="H53" s="198"/>
      <c r="I53" s="198"/>
      <c r="J53" s="198"/>
      <c r="K53" s="198"/>
      <c r="L53" s="198"/>
      <c r="M53" s="198"/>
    </row>
  </sheetData>
  <sheetProtection algorithmName="SHA-512" hashValue="Fjl4yjqbEDTwg4i5XYWVc/rm3UqtkEupG8ApIDzyq5jQ2smubNgBJWgHzz3Jo/4GxZn7jqScqM6RoNj/fxcBqg==" saltValue="0ZzDBvUttZkODwlkxJq2xA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F2342-9A0F-495C-B858-6B782133BB5B}">
  <dimension ref="A1:U71"/>
  <sheetViews>
    <sheetView showGridLines="0" zoomScale="90" zoomScaleNormal="90" workbookViewId="0">
      <selection activeCell="H50" sqref="H50"/>
    </sheetView>
  </sheetViews>
  <sheetFormatPr defaultColWidth="0" defaultRowHeight="15" customHeight="1" zeroHeight="1"/>
  <cols>
    <col min="1" max="1" width="3.140625" customWidth="1"/>
    <col min="2" max="2" width="4" customWidth="1"/>
    <col min="3" max="3" width="18.42578125" customWidth="1"/>
    <col min="4" max="4" width="28.7109375" customWidth="1"/>
    <col min="5" max="5" width="16.7109375" customWidth="1"/>
    <col min="6" max="6" width="29.28515625" customWidth="1"/>
    <col min="7" max="7" width="26.28515625" customWidth="1"/>
    <col min="8" max="8" width="25.7109375" customWidth="1"/>
    <col min="9" max="9" width="20.7109375" customWidth="1"/>
    <col min="10" max="10" width="26.7109375" customWidth="1"/>
    <col min="11" max="11" width="23" customWidth="1"/>
    <col min="12" max="21" width="0" hidden="1" customWidth="1"/>
    <col min="22" max="16384" width="9.140625" hidden="1"/>
  </cols>
  <sheetData>
    <row r="1" spans="2:11"/>
    <row r="2" spans="2:11"/>
    <row r="3" spans="2:11" ht="48" customHeight="1">
      <c r="B3" s="163" t="s">
        <v>76</v>
      </c>
    </row>
    <row r="4" spans="2:11" ht="35.25" customHeight="1">
      <c r="B4" s="163"/>
      <c r="C4" s="164" t="s">
        <v>77</v>
      </c>
      <c r="D4" s="163"/>
      <c r="E4" s="163"/>
      <c r="F4" s="163"/>
      <c r="G4" s="163"/>
      <c r="H4" s="163"/>
      <c r="I4" s="163"/>
      <c r="J4" s="163"/>
      <c r="K4" s="163"/>
    </row>
    <row r="5" spans="2:11"/>
    <row r="6" spans="2:11" ht="18.75" customHeight="1">
      <c r="B6" s="379" t="s">
        <v>9</v>
      </c>
      <c r="C6" s="379"/>
      <c r="D6" s="379" t="s">
        <v>78</v>
      </c>
      <c r="E6" s="379"/>
      <c r="F6" s="379" t="s">
        <v>79</v>
      </c>
      <c r="G6" s="379"/>
      <c r="H6" s="379"/>
    </row>
    <row r="7" spans="2:11" ht="48" customHeight="1">
      <c r="B7" s="381">
        <v>0</v>
      </c>
      <c r="C7" s="381"/>
      <c r="D7" s="380" t="s">
        <v>80</v>
      </c>
      <c r="E7" s="380"/>
      <c r="F7" s="380" t="s">
        <v>81</v>
      </c>
      <c r="G7" s="380"/>
      <c r="H7" s="380"/>
    </row>
    <row r="8" spans="2:11" ht="52.5" customHeight="1">
      <c r="B8" s="421">
        <v>1</v>
      </c>
      <c r="C8" s="421"/>
      <c r="D8" s="380" t="s">
        <v>82</v>
      </c>
      <c r="E8" s="380"/>
      <c r="F8" s="380" t="s">
        <v>83</v>
      </c>
      <c r="G8" s="380"/>
      <c r="H8" s="380"/>
    </row>
    <row r="9" spans="2:11" ht="57" customHeight="1">
      <c r="B9" s="422">
        <v>2</v>
      </c>
      <c r="C9" s="423"/>
      <c r="D9" s="380" t="s">
        <v>84</v>
      </c>
      <c r="E9" s="380"/>
      <c r="F9" s="380" t="s">
        <v>85</v>
      </c>
      <c r="G9" s="380"/>
      <c r="H9" s="380"/>
    </row>
    <row r="10" spans="2:11" ht="56.25" customHeight="1">
      <c r="B10" s="375">
        <v>3</v>
      </c>
      <c r="C10" s="375"/>
      <c r="D10" s="376" t="s">
        <v>86</v>
      </c>
      <c r="E10" s="376"/>
      <c r="F10" s="380" t="s">
        <v>87</v>
      </c>
      <c r="G10" s="380"/>
      <c r="H10" s="380"/>
    </row>
    <row r="11" spans="2:11"/>
    <row r="12" spans="2:11" ht="15.75">
      <c r="B12" s="165" t="s">
        <v>88</v>
      </c>
      <c r="C12" s="165"/>
      <c r="D12" s="165"/>
      <c r="E12" s="165"/>
    </row>
    <row r="13" spans="2:11">
      <c r="B13" s="377"/>
      <c r="C13" s="377"/>
      <c r="D13" s="378"/>
      <c r="E13" s="378"/>
    </row>
    <row r="14" spans="2:11" ht="15" customHeight="1"/>
    <row r="15" spans="2:11" ht="15" customHeight="1"/>
    <row r="16" spans="2:11" ht="15" customHeight="1"/>
    <row r="17" spans="2:2" ht="15" customHeight="1"/>
    <row r="18" spans="2:2" ht="15" customHeight="1"/>
    <row r="19" spans="2:2" ht="15" customHeight="1"/>
    <row r="20" spans="2:2" ht="15" customHeight="1"/>
    <row r="21" spans="2:2" ht="15" customHeight="1">
      <c r="B21" s="165" t="s">
        <v>89</v>
      </c>
    </row>
    <row r="22" spans="2:2" ht="15" customHeight="1"/>
    <row r="23" spans="2:2" ht="15" customHeight="1"/>
    <row r="24" spans="2:2" ht="15" customHeight="1"/>
    <row r="25" spans="2:2" ht="15" customHeight="1"/>
    <row r="26" spans="2:2" ht="15" customHeight="1"/>
    <row r="27" spans="2:2" ht="15" customHeight="1"/>
    <row r="28" spans="2:2" ht="15" customHeight="1"/>
    <row r="29" spans="2:2" ht="15" customHeight="1"/>
    <row r="30" spans="2:2" ht="15" customHeight="1"/>
    <row r="31" spans="2:2" ht="15" customHeight="1"/>
    <row r="32" spans="2:2" ht="15" customHeight="1">
      <c r="B32" s="165" t="s">
        <v>90</v>
      </c>
    </row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spans="1:1" ht="15" customHeight="1"/>
    <row r="50" spans="1:1" ht="15" customHeight="1"/>
    <row r="51" spans="1:1" ht="15" customHeight="1"/>
    <row r="58" spans="1:1" ht="15" customHeight="1"/>
    <row r="59" spans="1:1" ht="15" customHeight="1"/>
    <row r="60" spans="1:1" ht="15" customHeight="1">
      <c r="A60" s="215"/>
    </row>
    <row r="61" spans="1:1" ht="15" customHeight="1">
      <c r="A61" s="215">
        <v>0</v>
      </c>
    </row>
    <row r="62" spans="1:1" ht="15" customHeight="1">
      <c r="A62" s="215">
        <v>1</v>
      </c>
    </row>
    <row r="63" spans="1:1" ht="15" customHeight="1">
      <c r="A63" s="215">
        <v>2</v>
      </c>
    </row>
    <row r="64" spans="1:1" ht="15" customHeight="1">
      <c r="A64" s="215">
        <v>3</v>
      </c>
    </row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</sheetData>
  <sheetProtection algorithmName="SHA-512" hashValue="2jhl4FB1752ZbWAeHhUksuec6vF70eHwq65YgAQTLT2bba/SvIgXrrV/KKBzTv3slFIKmOS+AT/cnx+v5Tap0A==" saltValue="35//Xb5qD0cnSiamqi9O7g==" spinCount="100000" sheet="1" objects="1" scenarios="1"/>
  <mergeCells count="17">
    <mergeCell ref="D8:E8"/>
    <mergeCell ref="B10:C10"/>
    <mergeCell ref="D10:E10"/>
    <mergeCell ref="B13:C13"/>
    <mergeCell ref="D13:E13"/>
    <mergeCell ref="F6:H6"/>
    <mergeCell ref="B6:C6"/>
    <mergeCell ref="D6:E6"/>
    <mergeCell ref="F8:H8"/>
    <mergeCell ref="F10:H10"/>
    <mergeCell ref="B7:C7"/>
    <mergeCell ref="D7:E7"/>
    <mergeCell ref="F7:H7"/>
    <mergeCell ref="B9:C9"/>
    <mergeCell ref="D9:E9"/>
    <mergeCell ref="F9:H9"/>
    <mergeCell ref="B8:C8"/>
  </mergeCells>
  <phoneticPr fontId="10" type="noConversion"/>
  <conditionalFormatting sqref="B3">
    <cfRule type="cellIs" dxfId="13" priority="3" operator="equal">
      <formula>2</formula>
    </cfRule>
  </conditionalFormatting>
  <conditionalFormatting sqref="F7:F10">
    <cfRule type="cellIs" dxfId="12" priority="1" operator="equal">
      <formula>2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6F5EC8-F4CE-4CC9-B4CF-A6EA19718A63}">
  <dimension ref="B1:AJ59"/>
  <sheetViews>
    <sheetView showGridLines="0" zoomScale="80" zoomScaleNormal="80" workbookViewId="0">
      <pane xSplit="3" ySplit="12" topLeftCell="D13" activePane="bottomRight" state="frozen"/>
      <selection pane="bottomRight" activeCell="D50" sqref="D50"/>
      <selection pane="bottomLeft" activeCell="E23" sqref="E23:G23"/>
      <selection pane="topRight" activeCell="E23" sqref="E23:G23"/>
    </sheetView>
  </sheetViews>
  <sheetFormatPr defaultColWidth="12.42578125" defaultRowHeight="15.75"/>
  <cols>
    <col min="1" max="1" width="5.140625" style="58" customWidth="1"/>
    <col min="2" max="2" width="2.42578125" style="58" customWidth="1"/>
    <col min="3" max="3" width="36" style="58" customWidth="1"/>
    <col min="4" max="33" width="6.7109375" style="58" customWidth="1"/>
    <col min="34" max="34" width="4.7109375" style="58" hidden="1" customWidth="1"/>
    <col min="35" max="35" width="22.7109375" style="58" customWidth="1"/>
    <col min="36" max="36" width="1.7109375" style="58" customWidth="1"/>
    <col min="37" max="37" width="7" style="58" customWidth="1"/>
    <col min="38" max="40" width="12.42578125" style="58"/>
    <col min="41" max="41" width="26.7109375" style="58" customWidth="1"/>
    <col min="42" max="16384" width="12.42578125" style="58"/>
  </cols>
  <sheetData>
    <row r="1" spans="2:36" ht="16.5" thickBot="1"/>
    <row r="2" spans="2:36">
      <c r="B2" s="73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74"/>
    </row>
    <row r="3" spans="2:36">
      <c r="B3" s="81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  <c r="P3" s="197"/>
      <c r="Q3" s="197"/>
      <c r="R3" s="197"/>
      <c r="S3" s="197"/>
      <c r="T3" s="197"/>
      <c r="U3" s="197"/>
      <c r="V3" s="197"/>
      <c r="W3" s="197"/>
      <c r="X3" s="197"/>
      <c r="Y3" s="197"/>
      <c r="Z3" s="197"/>
      <c r="AA3" s="197"/>
      <c r="AB3" s="197"/>
      <c r="AC3" s="197"/>
      <c r="AD3" s="197"/>
      <c r="AE3" s="197"/>
      <c r="AF3" s="197"/>
      <c r="AG3" s="197"/>
      <c r="AH3" s="197"/>
      <c r="AI3" s="197"/>
      <c r="AJ3" s="83"/>
    </row>
    <row r="4" spans="2:36">
      <c r="B4" s="81"/>
      <c r="C4" s="197"/>
      <c r="D4" s="197"/>
      <c r="E4" s="197"/>
      <c r="F4" s="197"/>
      <c r="G4" s="197"/>
      <c r="H4" s="197"/>
      <c r="I4" s="197"/>
      <c r="J4" s="197"/>
      <c r="K4" s="197"/>
      <c r="L4" s="197"/>
      <c r="M4" s="197"/>
      <c r="N4" s="197"/>
      <c r="O4" s="197"/>
      <c r="P4" s="197"/>
      <c r="Q4" s="197"/>
      <c r="R4" s="197"/>
      <c r="S4" s="197"/>
      <c r="T4" s="197"/>
      <c r="U4" s="197"/>
      <c r="V4" s="197"/>
      <c r="W4" s="197"/>
      <c r="X4" s="197"/>
      <c r="Y4" s="197"/>
      <c r="Z4" s="197"/>
      <c r="AA4" s="197"/>
      <c r="AB4" s="197"/>
      <c r="AC4" s="197"/>
      <c r="AD4" s="197"/>
      <c r="AE4" s="197"/>
      <c r="AF4" s="197"/>
      <c r="AG4" s="197"/>
      <c r="AH4" s="197"/>
      <c r="AI4" s="197"/>
      <c r="AJ4" s="83"/>
    </row>
    <row r="5" spans="2:36">
      <c r="B5" s="81"/>
      <c r="C5" s="197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197"/>
      <c r="Z5" s="197"/>
      <c r="AA5" s="197"/>
      <c r="AB5" s="197"/>
      <c r="AC5" s="197"/>
      <c r="AD5" s="197"/>
      <c r="AE5" s="197"/>
      <c r="AF5" s="197"/>
      <c r="AG5" s="197"/>
      <c r="AH5" s="197"/>
      <c r="AI5" s="197"/>
      <c r="AJ5" s="83"/>
    </row>
    <row r="6" spans="2:36">
      <c r="B6" s="81"/>
      <c r="C6" s="197"/>
      <c r="D6" s="197"/>
      <c r="E6" s="197"/>
      <c r="F6" s="197"/>
      <c r="G6" s="197"/>
      <c r="H6" s="197"/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7"/>
      <c r="AF6" s="197"/>
      <c r="AG6" s="197"/>
      <c r="AH6" s="197"/>
      <c r="AI6" s="197"/>
      <c r="AJ6" s="83"/>
    </row>
    <row r="7" spans="2:36" ht="16.5" thickBot="1">
      <c r="B7" s="81"/>
      <c r="C7" s="197"/>
      <c r="D7" s="197"/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97"/>
      <c r="AA7" s="197"/>
      <c r="AB7" s="197"/>
      <c r="AC7" s="197"/>
      <c r="AD7" s="197"/>
      <c r="AE7" s="197"/>
      <c r="AF7" s="197"/>
      <c r="AG7" s="197"/>
      <c r="AH7" s="197"/>
      <c r="AI7" s="197"/>
      <c r="AJ7" s="83"/>
    </row>
    <row r="8" spans="2:36" s="77" customFormat="1">
      <c r="B8" s="75"/>
      <c r="C8" s="197"/>
      <c r="D8" s="197"/>
      <c r="E8" s="197"/>
      <c r="F8" s="197"/>
      <c r="G8" s="360" t="s">
        <v>22</v>
      </c>
      <c r="H8" s="361"/>
      <c r="I8" s="361"/>
      <c r="J8" s="361"/>
      <c r="K8" s="361"/>
      <c r="L8" s="361"/>
      <c r="M8" s="361"/>
      <c r="N8" s="362"/>
      <c r="O8" s="360" t="s">
        <v>23</v>
      </c>
      <c r="P8" s="361"/>
      <c r="Q8" s="361"/>
      <c r="R8" s="361"/>
      <c r="S8" s="361"/>
      <c r="T8" s="361"/>
      <c r="U8" s="362"/>
      <c r="V8" s="360" t="s">
        <v>24</v>
      </c>
      <c r="W8" s="361"/>
      <c r="X8" s="361"/>
      <c r="Y8" s="361"/>
      <c r="Z8" s="361"/>
      <c r="AA8" s="361"/>
      <c r="AB8" s="362"/>
      <c r="AC8" s="197"/>
      <c r="AD8" s="197"/>
      <c r="AE8" s="197"/>
      <c r="AF8" s="197"/>
      <c r="AG8" s="197"/>
      <c r="AH8" s="197"/>
      <c r="AI8" s="197"/>
      <c r="AJ8" s="83"/>
    </row>
    <row r="9" spans="2:36" s="80" customFormat="1" ht="19.5" thickBot="1">
      <c r="B9" s="78"/>
      <c r="C9" s="197"/>
      <c r="D9" s="197"/>
      <c r="E9" s="197"/>
      <c r="F9" s="197"/>
      <c r="G9" s="363"/>
      <c r="H9" s="364"/>
      <c r="I9" s="364"/>
      <c r="J9" s="364"/>
      <c r="K9" s="364"/>
      <c r="L9" s="364"/>
      <c r="M9" s="364"/>
      <c r="N9" s="365"/>
      <c r="O9" s="363">
        <v>1</v>
      </c>
      <c r="P9" s="364"/>
      <c r="Q9" s="364"/>
      <c r="R9" s="364"/>
      <c r="S9" s="364"/>
      <c r="T9" s="364"/>
      <c r="U9" s="365"/>
      <c r="V9" s="366"/>
      <c r="W9" s="367"/>
      <c r="X9" s="367"/>
      <c r="Y9" s="367"/>
      <c r="Z9" s="367"/>
      <c r="AA9" s="367"/>
      <c r="AB9" s="368"/>
      <c r="AC9" s="197"/>
      <c r="AD9" s="197"/>
      <c r="AE9" s="197"/>
      <c r="AF9" s="197"/>
      <c r="AG9" s="197"/>
      <c r="AH9" s="197"/>
      <c r="AI9" s="197"/>
      <c r="AJ9" s="83"/>
    </row>
    <row r="10" spans="2:36" ht="16.5" thickBot="1">
      <c r="B10" s="81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3"/>
    </row>
    <row r="11" spans="2:36" ht="21.75" thickBot="1">
      <c r="B11" s="81"/>
      <c r="C11" s="84"/>
      <c r="D11" s="350" t="s">
        <v>25</v>
      </c>
      <c r="E11" s="350"/>
      <c r="F11" s="350"/>
      <c r="G11" s="350"/>
      <c r="H11" s="350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0"/>
      <c r="Y11" s="350"/>
      <c r="Z11" s="350"/>
      <c r="AA11" s="350"/>
      <c r="AB11" s="350"/>
      <c r="AC11" s="350"/>
      <c r="AD11" s="350"/>
      <c r="AE11" s="350"/>
      <c r="AF11" s="350"/>
      <c r="AG11" s="350"/>
      <c r="AH11" s="350"/>
      <c r="AI11" s="351"/>
      <c r="AJ11" s="83"/>
    </row>
    <row r="12" spans="2:36" ht="21.75" thickBot="1">
      <c r="B12" s="81"/>
      <c r="C12" s="166"/>
      <c r="D12" s="147">
        <v>1</v>
      </c>
      <c r="E12" s="87">
        <v>2</v>
      </c>
      <c r="F12" s="87">
        <v>3</v>
      </c>
      <c r="G12" s="87">
        <v>4</v>
      </c>
      <c r="H12" s="87">
        <v>5</v>
      </c>
      <c r="I12" s="87">
        <v>6</v>
      </c>
      <c r="J12" s="87">
        <v>7</v>
      </c>
      <c r="K12" s="87">
        <v>8</v>
      </c>
      <c r="L12" s="87">
        <v>9</v>
      </c>
      <c r="M12" s="87">
        <v>10</v>
      </c>
      <c r="N12" s="87">
        <v>11</v>
      </c>
      <c r="O12" s="87">
        <v>12</v>
      </c>
      <c r="P12" s="87">
        <v>13</v>
      </c>
      <c r="Q12" s="87">
        <v>14</v>
      </c>
      <c r="R12" s="88">
        <v>15</v>
      </c>
      <c r="S12" s="87">
        <v>16</v>
      </c>
      <c r="T12" s="87">
        <v>17</v>
      </c>
      <c r="U12" s="87">
        <v>18</v>
      </c>
      <c r="V12" s="87">
        <v>19</v>
      </c>
      <c r="W12" s="87">
        <v>20</v>
      </c>
      <c r="X12" s="87">
        <v>21</v>
      </c>
      <c r="Y12" s="87">
        <v>22</v>
      </c>
      <c r="Z12" s="87">
        <v>23</v>
      </c>
      <c r="AA12" s="87">
        <v>24</v>
      </c>
      <c r="AB12" s="87">
        <v>25</v>
      </c>
      <c r="AC12" s="87">
        <v>26</v>
      </c>
      <c r="AD12" s="87">
        <v>27</v>
      </c>
      <c r="AE12" s="87">
        <v>28</v>
      </c>
      <c r="AF12" s="87">
        <v>29</v>
      </c>
      <c r="AG12" s="237">
        <v>30</v>
      </c>
      <c r="AH12" s="89" t="s">
        <v>26</v>
      </c>
      <c r="AI12" s="90" t="s">
        <v>27</v>
      </c>
      <c r="AJ12" s="83"/>
    </row>
    <row r="13" spans="2:36" ht="15.75" customHeight="1" thickBot="1">
      <c r="B13" s="81"/>
      <c r="C13" s="110" t="s">
        <v>28</v>
      </c>
      <c r="D13" s="148"/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93">
        <f>30-COUNTBLANK(D13:AG13)</f>
        <v>0</v>
      </c>
      <c r="AI13" s="171"/>
      <c r="AJ13" s="83"/>
    </row>
    <row r="14" spans="2:36" ht="16.5" thickBot="1">
      <c r="B14" s="81"/>
      <c r="C14" s="110" t="s">
        <v>29</v>
      </c>
      <c r="D14" s="148"/>
      <c r="E14" s="143"/>
      <c r="F14" s="143"/>
      <c r="G14" s="143"/>
      <c r="H14" s="143"/>
      <c r="I14" s="143"/>
      <c r="J14" s="143"/>
      <c r="K14" s="143"/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202">
        <f>30-COUNTBLANK(D14:AG14)</f>
        <v>0</v>
      </c>
      <c r="AI14" s="171"/>
      <c r="AJ14" s="83"/>
    </row>
    <row r="15" spans="2:36" ht="16.5" thickBot="1">
      <c r="B15" s="81"/>
      <c r="C15" s="156" t="s">
        <v>30</v>
      </c>
      <c r="D15" s="230"/>
      <c r="E15" s="231"/>
      <c r="F15" s="231"/>
      <c r="G15" s="231"/>
      <c r="H15" s="231"/>
      <c r="I15" s="231"/>
      <c r="J15" s="231"/>
      <c r="K15" s="231"/>
      <c r="L15" s="231"/>
      <c r="M15" s="231"/>
      <c r="N15" s="231"/>
      <c r="O15" s="231"/>
      <c r="P15" s="231"/>
      <c r="Q15" s="231"/>
      <c r="R15" s="231"/>
      <c r="S15" s="231"/>
      <c r="T15" s="231"/>
      <c r="U15" s="231"/>
      <c r="V15" s="231"/>
      <c r="W15" s="231"/>
      <c r="X15" s="231"/>
      <c r="Y15" s="231"/>
      <c r="Z15" s="231"/>
      <c r="AA15" s="231"/>
      <c r="AB15" s="231"/>
      <c r="AC15" s="231"/>
      <c r="AD15" s="231"/>
      <c r="AE15" s="231"/>
      <c r="AF15" s="231"/>
      <c r="AG15" s="232"/>
      <c r="AH15" s="202"/>
      <c r="AI15" s="233"/>
      <c r="AJ15" s="83"/>
    </row>
    <row r="16" spans="2:36" ht="16.5" thickBot="1">
      <c r="B16" s="81"/>
      <c r="C16" s="216" t="s">
        <v>31</v>
      </c>
      <c r="D16" s="222" t="str" cm="1">
        <f t="array" ref="D16">+IF(COUNTBLANK(D13:D14)&gt;0,"",_xlfn.IFS((10^(3.516)*D13/(10*D14)^(2.559))&gt;=1,0,(10^(3.516)*D13/(10*D14)^(2.559))&gt;=0.9,1,(10^(3.516)*D13/(10*D14)^(2.559))&gt;=0.75,2,(10^(3.516)*D13/(10*D14)^(2.559))&lt;0.75,3))</f>
        <v/>
      </c>
      <c r="E16" s="217" t="str" cm="1">
        <f t="array" ref="E16">+IF(COUNTBLANK(E13:E14)&gt;0,"",_xlfn.IFS((10^(3.516)*E13/(10*E14)^(2.559))&gt;=1,0,(10^(3.516)*E13/(10*E14)^(2.559))&gt;=0.9,1,(10^(3.516)*E13/(10*E14)^(2.559))&gt;=0.75,2,(10^(3.516)*E13/(10*E14)^(2.559))&lt;0.75,3))</f>
        <v/>
      </c>
      <c r="F16" s="217" t="str" cm="1">
        <f t="array" ref="F16">+IF(COUNTBLANK(F13:F14)&gt;0,"",_xlfn.IFS((10^(3.516)*F13/(10*F14)^(2.559))&gt;=1,0,(10^(3.516)*F13/(10*F14)^(2.559))&gt;=0.9,1,(10^(3.516)*F13/(10*F14)^(2.559))&gt;=0.75,2,(10^(3.516)*F13/(10*F14)^(2.559))&lt;0.75,3))</f>
        <v/>
      </c>
      <c r="G16" s="217" t="str" cm="1">
        <f t="array" ref="G16">+IF(COUNTBLANK(G13:G14)&gt;0,"",_xlfn.IFS((10^(3.516)*G13/(10*G14)^(2.559))&gt;=1,0,(10^(3.516)*G13/(10*G14)^(2.559))&gt;=0.9,1,(10^(3.516)*G13/(10*G14)^(2.559))&gt;=0.75,2,(10^(3.516)*G13/(10*G14)^(2.559))&lt;0.75,3))</f>
        <v/>
      </c>
      <c r="H16" s="217" t="str" cm="1">
        <f t="array" ref="H16">+IF(COUNTBLANK(H13:H14)&gt;0,"",_xlfn.IFS((10^(3.516)*H13/(10*H14)^(2.559))&gt;=1,0,(10^(3.516)*H13/(10*H14)^(2.559))&gt;=0.9,1,(10^(3.516)*H13/(10*H14)^(2.559))&gt;=0.75,2,(10^(3.516)*H13/(10*H14)^(2.559))&lt;0.75,3))</f>
        <v/>
      </c>
      <c r="I16" s="217" t="str" cm="1">
        <f t="array" ref="I16">+IF(COUNTBLANK(I13:I14)&gt;0,"",_xlfn.IFS((10^(3.516)*I13/(10*I14)^(2.559))&gt;=1,0,(10^(3.516)*I13/(10*I14)^(2.559))&gt;=0.9,1,(10^(3.516)*I13/(10*I14)^(2.559))&gt;=0.75,2,(10^(3.516)*I13/(10*I14)^(2.559))&lt;0.75,3))</f>
        <v/>
      </c>
      <c r="J16" s="217" t="str" cm="1">
        <f t="array" ref="J16">+IF(COUNTBLANK(J13:J14)&gt;0,"",_xlfn.IFS((10^(3.516)*J13/(10*J14)^(2.559))&gt;=1,0,(10^(3.516)*J13/(10*J14)^(2.559))&gt;=0.9,1,(10^(3.516)*J13/(10*J14)^(2.559))&gt;=0.75,2,(10^(3.516)*J13/(10*J14)^(2.559))&lt;0.75,3))</f>
        <v/>
      </c>
      <c r="K16" s="217" t="str" cm="1">
        <f t="array" ref="K16">+IF(COUNTBLANK(K13:K14)&gt;0,"",_xlfn.IFS((10^(3.516)*K13/(10*K14)^(2.559))&gt;=1,0,(10^(3.516)*K13/(10*K14)^(2.559))&gt;=0.9,1,(10^(3.516)*K13/(10*K14)^(2.559))&gt;=0.75,2,(10^(3.516)*K13/(10*K14)^(2.559))&lt;0.75,3))</f>
        <v/>
      </c>
      <c r="L16" s="217" t="str" cm="1">
        <f t="array" ref="L16">+IF(COUNTBLANK(L13:L14)&gt;0,"",_xlfn.IFS((10^(3.516)*L13/(10*L14)^(2.559))&gt;=1,0,(10^(3.516)*L13/(10*L14)^(2.559))&gt;=0.9,1,(10^(3.516)*L13/(10*L14)^(2.559))&gt;=0.75,2,(10^(3.516)*L13/(10*L14)^(2.559))&lt;0.75,3))</f>
        <v/>
      </c>
      <c r="M16" s="217" t="str" cm="1">
        <f t="array" ref="M16">+IF(COUNTBLANK(M13:M14)&gt;0,"",_xlfn.IFS((10^(3.516)*M13/(10*M14)^(2.559))&gt;=1,0,(10^(3.516)*M13/(10*M14)^(2.559))&gt;=0.9,1,(10^(3.516)*M13/(10*M14)^(2.559))&gt;=0.75,2,(10^(3.516)*M13/(10*M14)^(2.559))&lt;0.75,3))</f>
        <v/>
      </c>
      <c r="N16" s="217" t="str" cm="1">
        <f t="array" ref="N16">+IF(COUNTBLANK(N13:N14)&gt;0,"",_xlfn.IFS((10^(3.516)*N13/(10*N14)^(2.559))&gt;=1,0,(10^(3.516)*N13/(10*N14)^(2.559))&gt;=0.9,1,(10^(3.516)*N13/(10*N14)^(2.559))&gt;=0.75,2,(10^(3.516)*N13/(10*N14)^(2.559))&lt;0.75,3))</f>
        <v/>
      </c>
      <c r="O16" s="217" t="str" cm="1">
        <f t="array" ref="O16">+IF(COUNTBLANK(O13:O14)&gt;0,"",_xlfn.IFS((10^(3.516)*O13/(10*O14)^(2.559))&gt;=1,0,(10^(3.516)*O13/(10*O14)^(2.559))&gt;=0.9,1,(10^(3.516)*O13/(10*O14)^(2.559))&gt;=0.75,2,(10^(3.516)*O13/(10*O14)^(2.559))&lt;0.75,3))</f>
        <v/>
      </c>
      <c r="P16" s="217" t="str" cm="1">
        <f t="array" ref="P16">+IF(COUNTBLANK(P13:P14)&gt;0,"",_xlfn.IFS((10^(3.516)*P13/(10*P14)^(2.559))&gt;=1,0,(10^(3.516)*P13/(10*P14)^(2.559))&gt;=0.9,1,(10^(3.516)*P13/(10*P14)^(2.559))&gt;=0.75,2,(10^(3.516)*P13/(10*P14)^(2.559))&lt;0.75,3))</f>
        <v/>
      </c>
      <c r="Q16" s="217" t="str" cm="1">
        <f t="array" ref="Q16">+IF(COUNTBLANK(Q13:Q14)&gt;0,"",_xlfn.IFS((10^(3.516)*Q13/(10*Q14)^(2.559))&gt;=1,0,(10^(3.516)*Q13/(10*Q14)^(2.559))&gt;=0.9,1,(10^(3.516)*Q13/(10*Q14)^(2.559))&gt;=0.75,2,(10^(3.516)*Q13/(10*Q14)^(2.559))&lt;0.75,3))</f>
        <v/>
      </c>
      <c r="R16" s="217" t="str" cm="1">
        <f t="array" ref="R16">+IF(COUNTBLANK(R13:R14)&gt;0,"",_xlfn.IFS((10^(3.516)*R13/(10*R14)^(2.559))&gt;=1,0,(10^(3.516)*R13/(10*R14)^(2.559))&gt;=0.9,1,(10^(3.516)*R13/(10*R14)^(2.559))&gt;=0.75,2,(10^(3.516)*R13/(10*R14)^(2.559))&lt;0.75,3))</f>
        <v/>
      </c>
      <c r="S16" s="217" t="str" cm="1">
        <f t="array" ref="S16">+IF(COUNTBLANK(S13:S14)&gt;0,"",_xlfn.IFS((10^(3.516)*S13/(10*S14)^(2.559))&gt;=1,0,(10^(3.516)*S13/(10*S14)^(2.559))&gt;=0.9,1,(10^(3.516)*S13/(10*S14)^(2.559))&gt;=0.75,2,(10^(3.516)*S13/(10*S14)^(2.559))&lt;0.75,3))</f>
        <v/>
      </c>
      <c r="T16" s="217" t="str" cm="1">
        <f t="array" ref="T16">+IF(COUNTBLANK(T13:T14)&gt;0,"",_xlfn.IFS((10^(3.516)*T13/(10*T14)^(2.559))&gt;=1,0,(10^(3.516)*T13/(10*T14)^(2.559))&gt;=0.9,1,(10^(3.516)*T13/(10*T14)^(2.559))&gt;=0.75,2,(10^(3.516)*T13/(10*T14)^(2.559))&lt;0.75,3))</f>
        <v/>
      </c>
      <c r="U16" s="217" t="str" cm="1">
        <f t="array" ref="U16">+IF(COUNTBLANK(U13:U14)&gt;0,"",_xlfn.IFS((10^(3.516)*U13/(10*U14)^(2.559))&gt;=1,0,(10^(3.516)*U13/(10*U14)^(2.559))&gt;=0.9,1,(10^(3.516)*U13/(10*U14)^(2.559))&gt;=0.75,2,(10^(3.516)*U13/(10*U14)^(2.559))&lt;0.75,3))</f>
        <v/>
      </c>
      <c r="V16" s="217" t="str" cm="1">
        <f t="array" ref="V16">+IF(COUNTBLANK(V13:V14)&gt;0,"",_xlfn.IFS((10^(3.516)*V13/(10*V14)^(2.559))&gt;=1,0,(10^(3.516)*V13/(10*V14)^(2.559))&gt;=0.9,1,(10^(3.516)*V13/(10*V14)^(2.559))&gt;=0.75,2,(10^(3.516)*V13/(10*V14)^(2.559))&lt;0.75,3))</f>
        <v/>
      </c>
      <c r="W16" s="217" t="str" cm="1">
        <f t="array" ref="W16">+IF(COUNTBLANK(W13:W14)&gt;0,"",_xlfn.IFS((10^(3.516)*W13/(10*W14)^(2.559))&gt;=1,0,(10^(3.516)*W13/(10*W14)^(2.559))&gt;=0.9,1,(10^(3.516)*W13/(10*W14)^(2.559))&gt;=0.75,2,(10^(3.516)*W13/(10*W14)^(2.559))&lt;0.75,3))</f>
        <v/>
      </c>
      <c r="X16" s="217" t="str" cm="1">
        <f t="array" ref="X16">+IF(COUNTBLANK(X13:X14)&gt;0,"",_xlfn.IFS((10^(3.516)*X13/(10*X14)^(2.559))&gt;=1,0,(10^(3.516)*X13/(10*X14)^(2.559))&gt;=0.9,1,(10^(3.516)*X13/(10*X14)^(2.559))&gt;=0.75,2,(10^(3.516)*X13/(10*X14)^(2.559))&lt;0.75,3))</f>
        <v/>
      </c>
      <c r="Y16" s="217" t="str" cm="1">
        <f t="array" ref="Y16">+IF(COUNTBLANK(Y13:Y14)&gt;0,"",_xlfn.IFS((10^(3.516)*Y13/(10*Y14)^(2.559))&gt;=1,0,(10^(3.516)*Y13/(10*Y14)^(2.559))&gt;=0.9,1,(10^(3.516)*Y13/(10*Y14)^(2.559))&gt;=0.75,2,(10^(3.516)*Y13/(10*Y14)^(2.559))&lt;0.75,3))</f>
        <v/>
      </c>
      <c r="Z16" s="217" t="str" cm="1">
        <f t="array" ref="Z16">+IF(COUNTBLANK(Z13:Z14)&gt;0,"",_xlfn.IFS((10^(3.516)*Z13/(10*Z14)^(2.559))&gt;=1,0,(10^(3.516)*Z13/(10*Z14)^(2.559))&gt;=0.9,1,(10^(3.516)*Z13/(10*Z14)^(2.559))&gt;=0.75,2,(10^(3.516)*Z13/(10*Z14)^(2.559))&lt;0.75,3))</f>
        <v/>
      </c>
      <c r="AA16" s="217" t="str" cm="1">
        <f t="array" ref="AA16">+IF(COUNTBLANK(AA13:AA14)&gt;0,"",_xlfn.IFS((10^(3.516)*AA13/(10*AA14)^(2.559))&gt;=1,0,(10^(3.516)*AA13/(10*AA14)^(2.559))&gt;=0.9,1,(10^(3.516)*AA13/(10*AA14)^(2.559))&gt;=0.75,2,(10^(3.516)*AA13/(10*AA14)^(2.559))&lt;0.75,3))</f>
        <v/>
      </c>
      <c r="AB16" s="217" t="str" cm="1">
        <f t="array" ref="AB16">+IF(COUNTBLANK(AB13:AB14)&gt;0,"",_xlfn.IFS((10^(3.516)*AB13/(10*AB14)^(2.559))&gt;=1,0,(10^(3.516)*AB13/(10*AB14)^(2.559))&gt;=0.9,1,(10^(3.516)*AB13/(10*AB14)^(2.559))&gt;=0.75,2,(10^(3.516)*AB13/(10*AB14)^(2.559))&lt;0.75,3))</f>
        <v/>
      </c>
      <c r="AC16" s="217" t="str" cm="1">
        <f t="array" ref="AC16">+IF(COUNTBLANK(AC13:AC14)&gt;0,"",_xlfn.IFS((10^(3.516)*AC13/(10*AC14)^(2.559))&gt;=1,0,(10^(3.516)*AC13/(10*AC14)^(2.559))&gt;=0.9,1,(10^(3.516)*AC13/(10*AC14)^(2.559))&gt;=0.75,2,(10^(3.516)*AC13/(10*AC14)^(2.559))&lt;0.75,3))</f>
        <v/>
      </c>
      <c r="AD16" s="217" t="str" cm="1">
        <f t="array" ref="AD16">+IF(COUNTBLANK(AD13:AD14)&gt;0,"",_xlfn.IFS((10^(3.516)*AD13/(10*AD14)^(2.559))&gt;=1,0,(10^(3.516)*AD13/(10*AD14)^(2.559))&gt;=0.9,1,(10^(3.516)*AD13/(10*AD14)^(2.559))&gt;=0.75,2,(10^(3.516)*AD13/(10*AD14)^(2.559))&lt;0.75,3))</f>
        <v/>
      </c>
      <c r="AE16" s="217" t="str" cm="1">
        <f t="array" ref="AE16">+IF(COUNTBLANK(AE13:AE14)&gt;0,"",_xlfn.IFS((10^(3.516)*AE13/(10*AE14)^(2.559))&gt;=1,0,(10^(3.516)*AE13/(10*AE14)^(2.559))&gt;=0.9,1,(10^(3.516)*AE13/(10*AE14)^(2.559))&gt;=0.75,2,(10^(3.516)*AE13/(10*AE14)^(2.559))&lt;0.75,3))</f>
        <v/>
      </c>
      <c r="AF16" s="217" t="str" cm="1">
        <f t="array" ref="AF16">+IF(COUNTBLANK(AF13:AF14)&gt;0,"",_xlfn.IFS((10^(3.516)*AF13/(10*AF14)^(2.559))&gt;=1,0,(10^(3.516)*AF13/(10*AF14)^(2.559))&gt;=0.9,1,(10^(3.516)*AF13/(10*AF14)^(2.559))&gt;=0.75,2,(10^(3.516)*AF13/(10*AF14)^(2.559))&lt;0.75,3))</f>
        <v/>
      </c>
      <c r="AG16" s="218" t="str" cm="1">
        <f t="array" ref="AG16">+IF(COUNTBLANK(AG13:AG14)&gt;0,"",_xlfn.IFS((10^(3.516)*AG13/(10*AG14)^(2.559))&gt;=1,0,(10^(3.516)*AG13/(10*AG14)^(2.559))&gt;=0.9,1,(10^(3.516)*AG13/(10*AG14)^(2.559))&gt;=0.75,2,(10^(3.516)*AG13/(10*AG14)^(2.559))&lt;0.75,3))</f>
        <v/>
      </c>
      <c r="AH16" s="202">
        <f>30-COUNTBLANK(D16:AG16)</f>
        <v>0</v>
      </c>
      <c r="AI16" s="174" t="str">
        <f>IF(COUNTBLANK(D16:AG16)=30,"",IF((Beregningsgrunnlag!M88/AH16&gt;=0.25),3,IF(OR((Beregningsgrunnlag!M88/AH16&gt;=0.1),((Beregningsgrunnlag!M88+Beregningsgrunnlag!L88)/AH16&gt;=0.4)),2,IF(OR((Beregningsgrunnlag!M88&gt;0),(Beregningsgrunnlag!M88+Beregningsgrunnlag!L88)/AH16&gt;0,((Beregningsgrunnlag!J88/AH16&lt;0.6))),1,0))))</f>
        <v/>
      </c>
      <c r="AJ16" s="83"/>
    </row>
    <row r="17" spans="2:36" ht="16.5" thickBot="1">
      <c r="B17" s="81"/>
      <c r="C17" s="95" t="s">
        <v>32</v>
      </c>
      <c r="D17" s="225"/>
      <c r="E17" s="226"/>
      <c r="F17" s="226"/>
      <c r="G17" s="226"/>
      <c r="H17" s="226"/>
      <c r="I17" s="226"/>
      <c r="J17" s="226"/>
      <c r="K17" s="226"/>
      <c r="L17" s="226"/>
      <c r="M17" s="226"/>
      <c r="N17" s="226"/>
      <c r="O17" s="226"/>
      <c r="P17" s="226"/>
      <c r="Q17" s="226"/>
      <c r="R17" s="226"/>
      <c r="S17" s="226"/>
      <c r="T17" s="226"/>
      <c r="U17" s="226"/>
      <c r="V17" s="226"/>
      <c r="W17" s="226"/>
      <c r="X17" s="226"/>
      <c r="Y17" s="226"/>
      <c r="Z17" s="226"/>
      <c r="AA17" s="226"/>
      <c r="AB17" s="226"/>
      <c r="AC17" s="226"/>
      <c r="AD17" s="226"/>
      <c r="AE17" s="226"/>
      <c r="AF17" s="226"/>
      <c r="AG17" s="227"/>
      <c r="AH17" s="93"/>
      <c r="AI17" s="172"/>
      <c r="AJ17" s="83"/>
    </row>
    <row r="18" spans="2:36">
      <c r="B18" s="81"/>
      <c r="C18" s="157" t="s">
        <v>33</v>
      </c>
      <c r="D18" s="167" t="str">
        <f>+IF(ISBLANK($D$17),"",0)</f>
        <v/>
      </c>
      <c r="E18" s="92" t="str">
        <f>+IF(ISBLANK($E$17),"",0)</f>
        <v/>
      </c>
      <c r="F18" s="92" t="str">
        <f>+IF(ISBLANK($F$17),"",0)</f>
        <v/>
      </c>
      <c r="G18" s="92" t="str">
        <f>+IF(ISBLANK($G$17),"",0)</f>
        <v/>
      </c>
      <c r="H18" s="92" t="str">
        <f>+IF(ISBLANK($H$17),"",0)</f>
        <v/>
      </c>
      <c r="I18" s="92" t="str">
        <f>+IF(ISBLANK($I$17),"",0)</f>
        <v/>
      </c>
      <c r="J18" s="92" t="str">
        <f>+IF(ISBLANK($J$17),"",0)</f>
        <v/>
      </c>
      <c r="K18" s="92" t="str">
        <f>+IF(ISBLANK($K$17),"",0)</f>
        <v/>
      </c>
      <c r="L18" s="92" t="str">
        <f>+IF(ISBLANK($L$17),"",0)</f>
        <v/>
      </c>
      <c r="M18" s="92" t="str">
        <f>+IF(ISBLANK($M$17),"",0)</f>
        <v/>
      </c>
      <c r="N18" s="92" t="str">
        <f>+IF(ISBLANK($N$17),"",0)</f>
        <v/>
      </c>
      <c r="O18" s="92" t="str">
        <f>+IF(ISBLANK($O$17),"",0)</f>
        <v/>
      </c>
      <c r="P18" s="92" t="str">
        <f>+IF(ISBLANK($P$17),"",0)</f>
        <v/>
      </c>
      <c r="Q18" s="92" t="str">
        <f>+IF(ISBLANK($Q$17),"",0)</f>
        <v/>
      </c>
      <c r="R18" s="92" t="str">
        <f>+IF(ISBLANK($R$17),"",0)</f>
        <v/>
      </c>
      <c r="S18" s="92" t="str">
        <f>+IF(ISBLANK($S$17),"",0)</f>
        <v/>
      </c>
      <c r="T18" s="92" t="str">
        <f>+IF(ISBLANK($T$17),"",0)</f>
        <v/>
      </c>
      <c r="U18" s="92" t="str">
        <f>+IF(ISBLANK($U$17),"",0)</f>
        <v/>
      </c>
      <c r="V18" s="92" t="str">
        <f>+IF(ISBLANK($V$17),"",0)</f>
        <v/>
      </c>
      <c r="W18" s="92" t="str">
        <f>+IF(ISBLANK($W$17),"",0)</f>
        <v/>
      </c>
      <c r="X18" s="92" t="str">
        <f>+IF(ISBLANK($X$17),"",0)</f>
        <v/>
      </c>
      <c r="Y18" s="92" t="str">
        <f>+IF(ISBLANK($Y$17),"",0)</f>
        <v/>
      </c>
      <c r="Z18" s="92" t="str">
        <f>+IF(ISBLANK($Z$17),"",0)</f>
        <v/>
      </c>
      <c r="AA18" s="92" t="str">
        <f>+IF(ISBLANK($AA$17),"",0)</f>
        <v/>
      </c>
      <c r="AB18" s="92" t="str">
        <f>+IF(ISBLANK($AB$17),"",0)</f>
        <v/>
      </c>
      <c r="AC18" s="92" t="str">
        <f>+IF(ISBLANK($AC$17),"",0)</f>
        <v/>
      </c>
      <c r="AD18" s="92" t="str">
        <f>+IF(ISBLANK($AD$17),"",0)</f>
        <v/>
      </c>
      <c r="AE18" s="92" t="str">
        <f>+IF(ISBLANK($AE$17),"",0)</f>
        <v/>
      </c>
      <c r="AF18" s="92" t="str">
        <f>+IF(ISBLANK($AF$17),"",0)</f>
        <v/>
      </c>
      <c r="AG18" s="92" t="str">
        <f>+IF(ISBLANK($AG$17),"",0)</f>
        <v/>
      </c>
      <c r="AH18" s="97">
        <f t="shared" ref="AH18:AH26" si="0">30-COUNTBLANK(D18:AG18)</f>
        <v>0</v>
      </c>
      <c r="AI18" s="174" t="str">
        <f>IF(COUNTBLANK(D18:AG18)=30,"",IF((Beregningsgrunnlag!I46/AH18&gt;=0.25),3,IF(OR((Beregningsgrunnlag!I46/AH18&gt;=0.1),((Beregningsgrunnlag!I46+Beregningsgrunnlag!H46)/AH18&gt;=0.4)),2,IF(OR((Beregningsgrunnlag!I46&gt;0),(Beregningsgrunnlag!I46+Beregningsgrunnlag!H46)/AH18&gt;0,((Beregningsgrunnlag!F46/AH18&lt;0.6))),1,0))))</f>
        <v/>
      </c>
      <c r="AJ18" s="83"/>
    </row>
    <row r="19" spans="2:36">
      <c r="B19" s="81"/>
      <c r="C19" s="110" t="s">
        <v>34</v>
      </c>
      <c r="D19" s="160" t="str">
        <f t="shared" ref="D19:D26" si="1">+IF(ISBLANK($D$17),"",0)</f>
        <v/>
      </c>
      <c r="E19" s="99" t="str">
        <f t="shared" ref="E19:E26" si="2">+IF(ISBLANK($E$17),"",0)</f>
        <v/>
      </c>
      <c r="F19" s="99" t="str">
        <f t="shared" ref="F19:F26" si="3">+IF(ISBLANK($F$17),"",0)</f>
        <v/>
      </c>
      <c r="G19" s="99" t="str">
        <f t="shared" ref="G19:G26" si="4">+IF(ISBLANK($G$17),"",0)</f>
        <v/>
      </c>
      <c r="H19" s="99" t="str">
        <f t="shared" ref="H19:H26" si="5">+IF(ISBLANK($H$17),"",0)</f>
        <v/>
      </c>
      <c r="I19" s="99" t="str">
        <f t="shared" ref="I19:I26" si="6">+IF(ISBLANK($I$17),"",0)</f>
        <v/>
      </c>
      <c r="J19" s="99" t="str">
        <f t="shared" ref="J19:J26" si="7">+IF(ISBLANK($J$17),"",0)</f>
        <v/>
      </c>
      <c r="K19" s="99" t="str">
        <f t="shared" ref="K19:K26" si="8">+IF(ISBLANK($K$17),"",0)</f>
        <v/>
      </c>
      <c r="L19" s="99" t="str">
        <f t="shared" ref="L19:L26" si="9">+IF(ISBLANK($L$17),"",0)</f>
        <v/>
      </c>
      <c r="M19" s="99" t="str">
        <f t="shared" ref="M19:M26" si="10">+IF(ISBLANK($M$17),"",0)</f>
        <v/>
      </c>
      <c r="N19" s="99" t="str">
        <f t="shared" ref="N19:N26" si="11">+IF(ISBLANK($N$17),"",0)</f>
        <v/>
      </c>
      <c r="O19" s="99" t="str">
        <f t="shared" ref="O19:O26" si="12">+IF(ISBLANK($O$17),"",0)</f>
        <v/>
      </c>
      <c r="P19" s="99" t="str">
        <f t="shared" ref="P19:P26" si="13">+IF(ISBLANK($P$17),"",0)</f>
        <v/>
      </c>
      <c r="Q19" s="99" t="str">
        <f t="shared" ref="Q19:Q26" si="14">+IF(ISBLANK($Q$17),"",0)</f>
        <v/>
      </c>
      <c r="R19" s="99" t="str">
        <f t="shared" ref="R19:R26" si="15">+IF(ISBLANK($R$17),"",0)</f>
        <v/>
      </c>
      <c r="S19" s="99" t="str">
        <f t="shared" ref="S19:S26" si="16">+IF(ISBLANK($S$17),"",0)</f>
        <v/>
      </c>
      <c r="T19" s="99" t="str">
        <f t="shared" ref="T19:T26" si="17">+IF(ISBLANK($T$17),"",0)</f>
        <v/>
      </c>
      <c r="U19" s="99" t="str">
        <f t="shared" ref="U19:U26" si="18">+IF(ISBLANK($U$17),"",0)</f>
        <v/>
      </c>
      <c r="V19" s="99" t="str">
        <f t="shared" ref="V19:V26" si="19">+IF(ISBLANK($V$17),"",0)</f>
        <v/>
      </c>
      <c r="W19" s="99" t="str">
        <f t="shared" ref="W19:W26" si="20">+IF(ISBLANK($W$17),"",0)</f>
        <v/>
      </c>
      <c r="X19" s="99" t="str">
        <f t="shared" ref="X19:X26" si="21">+IF(ISBLANK($X$17),"",0)</f>
        <v/>
      </c>
      <c r="Y19" s="99" t="str">
        <f t="shared" ref="Y19:Y26" si="22">+IF(ISBLANK($Y$17),"",0)</f>
        <v/>
      </c>
      <c r="Z19" s="99" t="str">
        <f t="shared" ref="Z19:Z26" si="23">+IF(ISBLANK($Z$17),"",0)</f>
        <v/>
      </c>
      <c r="AA19" s="99" t="str">
        <f t="shared" ref="AA19:AA26" si="24">+IF(ISBLANK($AA$17),"",0)</f>
        <v/>
      </c>
      <c r="AB19" s="99" t="str">
        <f t="shared" ref="AB19:AB26" si="25">+IF(ISBLANK($AB$17),"",0)</f>
        <v/>
      </c>
      <c r="AC19" s="99" t="str">
        <f t="shared" ref="AC19:AC26" si="26">+IF(ISBLANK($AC$17),"",0)</f>
        <v/>
      </c>
      <c r="AD19" s="99" t="str">
        <f t="shared" ref="AD19:AD26" si="27">+IF(ISBLANK($AD$17),"",0)</f>
        <v/>
      </c>
      <c r="AE19" s="99" t="str">
        <f t="shared" ref="AE19:AE26" si="28">+IF(ISBLANK($AE$17),"",0)</f>
        <v/>
      </c>
      <c r="AF19" s="99" t="str">
        <f t="shared" ref="AF19:AF26" si="29">+IF(ISBLANK($AF$17),"",0)</f>
        <v/>
      </c>
      <c r="AG19" s="99" t="str">
        <f t="shared" ref="AG19:AG26" si="30">+IF(ISBLANK($AG$17),"",0)</f>
        <v/>
      </c>
      <c r="AH19" s="97">
        <f t="shared" si="0"/>
        <v>0</v>
      </c>
      <c r="AI19" s="172" t="str">
        <f>IF(COUNTBLANK(D19:AG19)=30,"",IF((Beregningsgrunnlag!M46/AH19&gt;=0.25),3,IF(OR((Beregningsgrunnlag!M46/AH19&gt;=0.1),((Beregningsgrunnlag!M46+Beregningsgrunnlag!L46)/AH19&gt;=0.4)),2,IF(OR((Beregningsgrunnlag!M46&gt;0),(Beregningsgrunnlag!M46+Beregningsgrunnlag!L46)/AH19&gt;0,((Beregningsgrunnlag!J46/AH19&lt;0.6))),1,0))))</f>
        <v/>
      </c>
      <c r="AJ19" s="83"/>
    </row>
    <row r="20" spans="2:36">
      <c r="B20" s="81"/>
      <c r="C20" s="110" t="s">
        <v>35</v>
      </c>
      <c r="D20" s="160" t="str">
        <f t="shared" si="1"/>
        <v/>
      </c>
      <c r="E20" s="99" t="str">
        <f t="shared" si="2"/>
        <v/>
      </c>
      <c r="F20" s="99" t="str">
        <f t="shared" si="3"/>
        <v/>
      </c>
      <c r="G20" s="99" t="str">
        <f t="shared" si="4"/>
        <v/>
      </c>
      <c r="H20" s="99" t="str">
        <f t="shared" si="5"/>
        <v/>
      </c>
      <c r="I20" s="99" t="str">
        <f t="shared" si="6"/>
        <v/>
      </c>
      <c r="J20" s="99" t="str">
        <f t="shared" si="7"/>
        <v/>
      </c>
      <c r="K20" s="99" t="str">
        <f t="shared" si="8"/>
        <v/>
      </c>
      <c r="L20" s="99" t="str">
        <f t="shared" si="9"/>
        <v/>
      </c>
      <c r="M20" s="99" t="str">
        <f t="shared" si="10"/>
        <v/>
      </c>
      <c r="N20" s="99" t="str">
        <f t="shared" si="11"/>
        <v/>
      </c>
      <c r="O20" s="99" t="str">
        <f t="shared" si="12"/>
        <v/>
      </c>
      <c r="P20" s="99" t="str">
        <f t="shared" si="13"/>
        <v/>
      </c>
      <c r="Q20" s="99" t="str">
        <f t="shared" si="14"/>
        <v/>
      </c>
      <c r="R20" s="99" t="str">
        <f t="shared" si="15"/>
        <v/>
      </c>
      <c r="S20" s="99" t="str">
        <f t="shared" si="16"/>
        <v/>
      </c>
      <c r="T20" s="99" t="str">
        <f t="shared" si="17"/>
        <v/>
      </c>
      <c r="U20" s="99" t="str">
        <f t="shared" si="18"/>
        <v/>
      </c>
      <c r="V20" s="99" t="str">
        <f t="shared" si="19"/>
        <v/>
      </c>
      <c r="W20" s="99" t="str">
        <f t="shared" si="20"/>
        <v/>
      </c>
      <c r="X20" s="99" t="str">
        <f t="shared" si="21"/>
        <v/>
      </c>
      <c r="Y20" s="99" t="str">
        <f t="shared" si="22"/>
        <v/>
      </c>
      <c r="Z20" s="99" t="str">
        <f t="shared" si="23"/>
        <v/>
      </c>
      <c r="AA20" s="99" t="str">
        <f t="shared" si="24"/>
        <v/>
      </c>
      <c r="AB20" s="99" t="str">
        <f t="shared" si="25"/>
        <v/>
      </c>
      <c r="AC20" s="99" t="str">
        <f t="shared" si="26"/>
        <v/>
      </c>
      <c r="AD20" s="99" t="str">
        <f t="shared" si="27"/>
        <v/>
      </c>
      <c r="AE20" s="99" t="str">
        <f t="shared" si="28"/>
        <v/>
      </c>
      <c r="AF20" s="99" t="str">
        <f t="shared" si="29"/>
        <v/>
      </c>
      <c r="AG20" s="99" t="str">
        <f t="shared" si="30"/>
        <v/>
      </c>
      <c r="AH20" s="97">
        <f t="shared" si="0"/>
        <v>0</v>
      </c>
      <c r="AI20" s="172" t="str">
        <f>IF(COUNTBLANK(D20:AG20)=30,"",IF((Beregningsgrunnlag!I66/AH20&gt;=0.25),3,IF(OR((Beregningsgrunnlag!I66/AH20&gt;=0.1),((Beregningsgrunnlag!I66+Beregningsgrunnlag!H66)/AH20&gt;=0.4)),2,IF(OR((Beregningsgrunnlag!I66&gt;0),(Beregningsgrunnlag!I66+Beregningsgrunnlag!H66)/AH20&gt;0,((Beregningsgrunnlag!F66/AH20&lt;0.6))),1,0))))</f>
        <v/>
      </c>
      <c r="AJ20" s="83"/>
    </row>
    <row r="21" spans="2:36">
      <c r="B21" s="81"/>
      <c r="C21" s="110" t="s">
        <v>36</v>
      </c>
      <c r="D21" s="160" t="str">
        <f t="shared" si="1"/>
        <v/>
      </c>
      <c r="E21" s="99" t="str">
        <f t="shared" si="2"/>
        <v/>
      </c>
      <c r="F21" s="99" t="str">
        <f t="shared" si="3"/>
        <v/>
      </c>
      <c r="G21" s="99" t="str">
        <f t="shared" si="4"/>
        <v/>
      </c>
      <c r="H21" s="99" t="str">
        <f t="shared" si="5"/>
        <v/>
      </c>
      <c r="I21" s="99" t="str">
        <f t="shared" si="6"/>
        <v/>
      </c>
      <c r="J21" s="99" t="str">
        <f t="shared" si="7"/>
        <v/>
      </c>
      <c r="K21" s="99" t="str">
        <f t="shared" si="8"/>
        <v/>
      </c>
      <c r="L21" s="99" t="str">
        <f t="shared" si="9"/>
        <v/>
      </c>
      <c r="M21" s="99" t="str">
        <f t="shared" si="10"/>
        <v/>
      </c>
      <c r="N21" s="99" t="str">
        <f t="shared" si="11"/>
        <v/>
      </c>
      <c r="O21" s="99" t="str">
        <f t="shared" si="12"/>
        <v/>
      </c>
      <c r="P21" s="99" t="str">
        <f t="shared" si="13"/>
        <v/>
      </c>
      <c r="Q21" s="99" t="str">
        <f t="shared" si="14"/>
        <v/>
      </c>
      <c r="R21" s="99" t="str">
        <f t="shared" si="15"/>
        <v/>
      </c>
      <c r="S21" s="99" t="str">
        <f t="shared" si="16"/>
        <v/>
      </c>
      <c r="T21" s="99" t="str">
        <f t="shared" si="17"/>
        <v/>
      </c>
      <c r="U21" s="99" t="str">
        <f t="shared" si="18"/>
        <v/>
      </c>
      <c r="V21" s="99" t="str">
        <f t="shared" si="19"/>
        <v/>
      </c>
      <c r="W21" s="99" t="str">
        <f t="shared" si="20"/>
        <v/>
      </c>
      <c r="X21" s="99" t="str">
        <f t="shared" si="21"/>
        <v/>
      </c>
      <c r="Y21" s="99" t="str">
        <f t="shared" si="22"/>
        <v/>
      </c>
      <c r="Z21" s="99" t="str">
        <f t="shared" si="23"/>
        <v/>
      </c>
      <c r="AA21" s="99" t="str">
        <f t="shared" si="24"/>
        <v/>
      </c>
      <c r="AB21" s="99" t="str">
        <f t="shared" si="25"/>
        <v/>
      </c>
      <c r="AC21" s="99" t="str">
        <f t="shared" si="26"/>
        <v/>
      </c>
      <c r="AD21" s="99" t="str">
        <f t="shared" si="27"/>
        <v/>
      </c>
      <c r="AE21" s="99" t="str">
        <f t="shared" si="28"/>
        <v/>
      </c>
      <c r="AF21" s="99" t="str">
        <f t="shared" si="29"/>
        <v/>
      </c>
      <c r="AG21" s="99" t="str">
        <f t="shared" si="30"/>
        <v/>
      </c>
      <c r="AH21" s="97">
        <f t="shared" si="0"/>
        <v>0</v>
      </c>
      <c r="AI21" s="172" t="str">
        <f>IF(COUNTBLANK(D21:AG21)=30,"",IF((Beregningsgrunnlag!M66/AH21&gt;=0.25),3,IF(OR((Beregningsgrunnlag!M66/AH21&gt;=0.1),((Beregningsgrunnlag!M66+Beregningsgrunnlag!L66)/AH21&gt;=0.4)),2,IF(OR((Beregningsgrunnlag!M66&gt;0),(Beregningsgrunnlag!M66+Beregningsgrunnlag!L66)/AH21&gt;0,((Beregningsgrunnlag!J66/AH21&lt;0.6))),1,0))))</f>
        <v/>
      </c>
      <c r="AJ21" s="83"/>
    </row>
    <row r="22" spans="2:36" ht="16.5" thickBot="1">
      <c r="B22" s="81"/>
      <c r="C22" s="110" t="s">
        <v>37</v>
      </c>
      <c r="D22" s="160" t="str">
        <f t="shared" si="1"/>
        <v/>
      </c>
      <c r="E22" s="99" t="str">
        <f t="shared" si="2"/>
        <v/>
      </c>
      <c r="F22" s="99" t="str">
        <f t="shared" si="3"/>
        <v/>
      </c>
      <c r="G22" s="99" t="str">
        <f t="shared" si="4"/>
        <v/>
      </c>
      <c r="H22" s="99" t="str">
        <f t="shared" si="5"/>
        <v/>
      </c>
      <c r="I22" s="99" t="str">
        <f t="shared" si="6"/>
        <v/>
      </c>
      <c r="J22" s="99" t="str">
        <f t="shared" si="7"/>
        <v/>
      </c>
      <c r="K22" s="99" t="str">
        <f t="shared" si="8"/>
        <v/>
      </c>
      <c r="L22" s="99" t="str">
        <f t="shared" si="9"/>
        <v/>
      </c>
      <c r="M22" s="99" t="str">
        <f t="shared" si="10"/>
        <v/>
      </c>
      <c r="N22" s="99" t="str">
        <f t="shared" si="11"/>
        <v/>
      </c>
      <c r="O22" s="99" t="str">
        <f t="shared" si="12"/>
        <v/>
      </c>
      <c r="P22" s="99" t="str">
        <f t="shared" si="13"/>
        <v/>
      </c>
      <c r="Q22" s="99" t="str">
        <f t="shared" si="14"/>
        <v/>
      </c>
      <c r="R22" s="99" t="str">
        <f t="shared" si="15"/>
        <v/>
      </c>
      <c r="S22" s="99" t="str">
        <f t="shared" si="16"/>
        <v/>
      </c>
      <c r="T22" s="99" t="str">
        <f t="shared" si="17"/>
        <v/>
      </c>
      <c r="U22" s="99" t="str">
        <f t="shared" si="18"/>
        <v/>
      </c>
      <c r="V22" s="99" t="str">
        <f t="shared" si="19"/>
        <v/>
      </c>
      <c r="W22" s="99" t="str">
        <f t="shared" si="20"/>
        <v/>
      </c>
      <c r="X22" s="99" t="str">
        <f t="shared" si="21"/>
        <v/>
      </c>
      <c r="Y22" s="99" t="str">
        <f t="shared" si="22"/>
        <v/>
      </c>
      <c r="Z22" s="99" t="str">
        <f t="shared" si="23"/>
        <v/>
      </c>
      <c r="AA22" s="99" t="str">
        <f t="shared" si="24"/>
        <v/>
      </c>
      <c r="AB22" s="99" t="str">
        <f t="shared" si="25"/>
        <v/>
      </c>
      <c r="AC22" s="99" t="str">
        <f t="shared" si="26"/>
        <v/>
      </c>
      <c r="AD22" s="99" t="str">
        <f t="shared" si="27"/>
        <v/>
      </c>
      <c r="AE22" s="99" t="str">
        <f t="shared" si="28"/>
        <v/>
      </c>
      <c r="AF22" s="99" t="str">
        <f t="shared" si="29"/>
        <v/>
      </c>
      <c r="AG22" s="99" t="str">
        <f t="shared" si="30"/>
        <v/>
      </c>
      <c r="AH22" s="102">
        <f t="shared" si="0"/>
        <v>0</v>
      </c>
      <c r="AI22" s="172" t="str">
        <f>IF(COUNTBLANK(D22:AG22)=30,"",IF((Beregningsgrunnlag!I87/AH22&gt;=0.25),3,IF(OR((Beregningsgrunnlag!I87/AH22&gt;=0.1),((Beregningsgrunnlag!I87+Beregningsgrunnlag!H87)/AH22&gt;=0.4)),2,IF(OR((Beregningsgrunnlag!I87&gt;0),(Beregningsgrunnlag!I87+Beregningsgrunnlag!H87)/AH22&gt;0,((Beregningsgrunnlag!F87/AH22&lt;0.6))),1,0))))</f>
        <v/>
      </c>
      <c r="AJ22" s="83"/>
    </row>
    <row r="23" spans="2:36">
      <c r="B23" s="81"/>
      <c r="C23" s="110" t="s">
        <v>38</v>
      </c>
      <c r="D23" s="160" t="str">
        <f t="shared" si="1"/>
        <v/>
      </c>
      <c r="E23" s="99" t="str">
        <f t="shared" si="2"/>
        <v/>
      </c>
      <c r="F23" s="99" t="str">
        <f t="shared" si="3"/>
        <v/>
      </c>
      <c r="G23" s="99" t="str">
        <f t="shared" si="4"/>
        <v/>
      </c>
      <c r="H23" s="99" t="str">
        <f t="shared" si="5"/>
        <v/>
      </c>
      <c r="I23" s="99" t="str">
        <f t="shared" si="6"/>
        <v/>
      </c>
      <c r="J23" s="99" t="str">
        <f t="shared" si="7"/>
        <v/>
      </c>
      <c r="K23" s="99" t="str">
        <f t="shared" si="8"/>
        <v/>
      </c>
      <c r="L23" s="99" t="str">
        <f t="shared" si="9"/>
        <v/>
      </c>
      <c r="M23" s="99" t="str">
        <f t="shared" si="10"/>
        <v/>
      </c>
      <c r="N23" s="99" t="str">
        <f t="shared" si="11"/>
        <v/>
      </c>
      <c r="O23" s="99" t="str">
        <f t="shared" si="12"/>
        <v/>
      </c>
      <c r="P23" s="99" t="str">
        <f t="shared" si="13"/>
        <v/>
      </c>
      <c r="Q23" s="99" t="str">
        <f t="shared" si="14"/>
        <v/>
      </c>
      <c r="R23" s="99" t="str">
        <f t="shared" si="15"/>
        <v/>
      </c>
      <c r="S23" s="99" t="str">
        <f t="shared" si="16"/>
        <v/>
      </c>
      <c r="T23" s="99" t="str">
        <f t="shared" si="17"/>
        <v/>
      </c>
      <c r="U23" s="99" t="str">
        <f t="shared" si="18"/>
        <v/>
      </c>
      <c r="V23" s="99" t="str">
        <f t="shared" si="19"/>
        <v/>
      </c>
      <c r="W23" s="99" t="str">
        <f t="shared" si="20"/>
        <v/>
      </c>
      <c r="X23" s="99" t="str">
        <f t="shared" si="21"/>
        <v/>
      </c>
      <c r="Y23" s="99" t="str">
        <f t="shared" si="22"/>
        <v/>
      </c>
      <c r="Z23" s="99" t="str">
        <f t="shared" si="23"/>
        <v/>
      </c>
      <c r="AA23" s="99" t="str">
        <f t="shared" si="24"/>
        <v/>
      </c>
      <c r="AB23" s="99" t="str">
        <f t="shared" si="25"/>
        <v/>
      </c>
      <c r="AC23" s="99" t="str">
        <f t="shared" si="26"/>
        <v/>
      </c>
      <c r="AD23" s="99" t="str">
        <f t="shared" si="27"/>
        <v/>
      </c>
      <c r="AE23" s="99" t="str">
        <f t="shared" si="28"/>
        <v/>
      </c>
      <c r="AF23" s="99" t="str">
        <f t="shared" si="29"/>
        <v/>
      </c>
      <c r="AG23" s="99" t="str">
        <f t="shared" si="30"/>
        <v/>
      </c>
      <c r="AH23" s="97">
        <f t="shared" si="0"/>
        <v>0</v>
      </c>
      <c r="AI23" s="172" t="str">
        <f>IF(COUNTBLANK(D23:AG23)=30,"",IF((Beregningsgrunnlag!M107/AH23&gt;=0.25),3,IF(OR((Beregningsgrunnlag!M107/AH23&gt;=0.1),((Beregningsgrunnlag!M107+Beregningsgrunnlag!L107)/AH23&gt;=0.4)),2,IF(OR((Beregningsgrunnlag!M107&gt;0),(Beregningsgrunnlag!M107+Beregningsgrunnlag!L107)/AH23&gt;0,((Beregningsgrunnlag!J107/AH23&lt;0.6))),1,0))))</f>
        <v/>
      </c>
      <c r="AJ23" s="83"/>
    </row>
    <row r="24" spans="2:36">
      <c r="B24" s="81"/>
      <c r="C24" s="110" t="s">
        <v>39</v>
      </c>
      <c r="D24" s="160" t="str">
        <f t="shared" si="1"/>
        <v/>
      </c>
      <c r="E24" s="99" t="str">
        <f t="shared" si="2"/>
        <v/>
      </c>
      <c r="F24" s="99" t="str">
        <f t="shared" si="3"/>
        <v/>
      </c>
      <c r="G24" s="99" t="str">
        <f t="shared" si="4"/>
        <v/>
      </c>
      <c r="H24" s="99" t="str">
        <f t="shared" si="5"/>
        <v/>
      </c>
      <c r="I24" s="99" t="str">
        <f t="shared" si="6"/>
        <v/>
      </c>
      <c r="J24" s="99" t="str">
        <f t="shared" si="7"/>
        <v/>
      </c>
      <c r="K24" s="99" t="str">
        <f t="shared" si="8"/>
        <v/>
      </c>
      <c r="L24" s="99" t="str">
        <f t="shared" si="9"/>
        <v/>
      </c>
      <c r="M24" s="99" t="str">
        <f t="shared" si="10"/>
        <v/>
      </c>
      <c r="N24" s="99" t="str">
        <f t="shared" si="11"/>
        <v/>
      </c>
      <c r="O24" s="99" t="str">
        <f t="shared" si="12"/>
        <v/>
      </c>
      <c r="P24" s="99" t="str">
        <f t="shared" si="13"/>
        <v/>
      </c>
      <c r="Q24" s="99" t="str">
        <f t="shared" si="14"/>
        <v/>
      </c>
      <c r="R24" s="99" t="str">
        <f t="shared" si="15"/>
        <v/>
      </c>
      <c r="S24" s="99" t="str">
        <f t="shared" si="16"/>
        <v/>
      </c>
      <c r="T24" s="99" t="str">
        <f t="shared" si="17"/>
        <v/>
      </c>
      <c r="U24" s="99" t="str">
        <f t="shared" si="18"/>
        <v/>
      </c>
      <c r="V24" s="99" t="str">
        <f t="shared" si="19"/>
        <v/>
      </c>
      <c r="W24" s="99" t="str">
        <f t="shared" si="20"/>
        <v/>
      </c>
      <c r="X24" s="99" t="str">
        <f t="shared" si="21"/>
        <v/>
      </c>
      <c r="Y24" s="99" t="str">
        <f t="shared" si="22"/>
        <v/>
      </c>
      <c r="Z24" s="99" t="str">
        <f t="shared" si="23"/>
        <v/>
      </c>
      <c r="AA24" s="99" t="str">
        <f t="shared" si="24"/>
        <v/>
      </c>
      <c r="AB24" s="99" t="str">
        <f t="shared" si="25"/>
        <v/>
      </c>
      <c r="AC24" s="99" t="str">
        <f t="shared" si="26"/>
        <v/>
      </c>
      <c r="AD24" s="99" t="str">
        <f t="shared" si="27"/>
        <v/>
      </c>
      <c r="AE24" s="99" t="str">
        <f t="shared" si="28"/>
        <v/>
      </c>
      <c r="AF24" s="99" t="str">
        <f t="shared" si="29"/>
        <v/>
      </c>
      <c r="AG24" s="99" t="str">
        <f t="shared" si="30"/>
        <v/>
      </c>
      <c r="AH24" s="97">
        <f t="shared" si="0"/>
        <v>0</v>
      </c>
      <c r="AI24" s="172" t="str">
        <f>IF(COUNTBLANK(D24:AG24)=30,"",IF((Beregningsgrunnlag!I107/AH24&gt;=0.25),3,IF(OR((Beregningsgrunnlag!I107/AH24&gt;=0.1),((Beregningsgrunnlag!I107+Beregningsgrunnlag!H107)/AH24&gt;=0.4)),2,IF(OR((Beregningsgrunnlag!I107&gt;0),(Beregningsgrunnlag!I107+Beregningsgrunnlag!H107)/AH24&gt;0,((Beregningsgrunnlag!F107/AH24&lt;0.6))),1,0))))</f>
        <v/>
      </c>
      <c r="AJ24" s="83"/>
    </row>
    <row r="25" spans="2:36">
      <c r="B25" s="81"/>
      <c r="C25" s="110" t="s">
        <v>40</v>
      </c>
      <c r="D25" s="160" t="str">
        <f t="shared" si="1"/>
        <v/>
      </c>
      <c r="E25" s="99" t="str">
        <f t="shared" si="2"/>
        <v/>
      </c>
      <c r="F25" s="99" t="str">
        <f t="shared" si="3"/>
        <v/>
      </c>
      <c r="G25" s="99" t="str">
        <f t="shared" si="4"/>
        <v/>
      </c>
      <c r="H25" s="99" t="str">
        <f t="shared" si="5"/>
        <v/>
      </c>
      <c r="I25" s="99" t="str">
        <f t="shared" si="6"/>
        <v/>
      </c>
      <c r="J25" s="99" t="str">
        <f t="shared" si="7"/>
        <v/>
      </c>
      <c r="K25" s="99" t="str">
        <f t="shared" si="8"/>
        <v/>
      </c>
      <c r="L25" s="99" t="str">
        <f t="shared" si="9"/>
        <v/>
      </c>
      <c r="M25" s="99" t="str">
        <f t="shared" si="10"/>
        <v/>
      </c>
      <c r="N25" s="99" t="str">
        <f t="shared" si="11"/>
        <v/>
      </c>
      <c r="O25" s="99" t="str">
        <f t="shared" si="12"/>
        <v/>
      </c>
      <c r="P25" s="99" t="str">
        <f t="shared" si="13"/>
        <v/>
      </c>
      <c r="Q25" s="99" t="str">
        <f t="shared" si="14"/>
        <v/>
      </c>
      <c r="R25" s="99" t="str">
        <f t="shared" si="15"/>
        <v/>
      </c>
      <c r="S25" s="99" t="str">
        <f t="shared" si="16"/>
        <v/>
      </c>
      <c r="T25" s="99" t="str">
        <f t="shared" si="17"/>
        <v/>
      </c>
      <c r="U25" s="99" t="str">
        <f t="shared" si="18"/>
        <v/>
      </c>
      <c r="V25" s="99" t="str">
        <f t="shared" si="19"/>
        <v/>
      </c>
      <c r="W25" s="99" t="str">
        <f t="shared" si="20"/>
        <v/>
      </c>
      <c r="X25" s="99" t="str">
        <f t="shared" si="21"/>
        <v/>
      </c>
      <c r="Y25" s="99" t="str">
        <f t="shared" si="22"/>
        <v/>
      </c>
      <c r="Z25" s="99" t="str">
        <f t="shared" si="23"/>
        <v/>
      </c>
      <c r="AA25" s="99" t="str">
        <f t="shared" si="24"/>
        <v/>
      </c>
      <c r="AB25" s="99" t="str">
        <f t="shared" si="25"/>
        <v/>
      </c>
      <c r="AC25" s="99" t="str">
        <f t="shared" si="26"/>
        <v/>
      </c>
      <c r="AD25" s="99" t="str">
        <f t="shared" si="27"/>
        <v/>
      </c>
      <c r="AE25" s="99" t="str">
        <f t="shared" si="28"/>
        <v/>
      </c>
      <c r="AF25" s="99" t="str">
        <f t="shared" si="29"/>
        <v/>
      </c>
      <c r="AG25" s="99" t="str">
        <f t="shared" si="30"/>
        <v/>
      </c>
      <c r="AH25" s="97">
        <f t="shared" si="0"/>
        <v>0</v>
      </c>
      <c r="AI25" s="172" t="str">
        <f>IF(COUNTBLANK(D25:AG25)=30,"",IF((Beregningsgrunnlag!M127/AH25&gt;=0.25),3,IF(OR((Beregningsgrunnlag!M127/AH25&gt;=0.1),((Beregningsgrunnlag!M127+Beregningsgrunnlag!L127)/AH25&gt;=0.4)),2,IF(OR((Beregningsgrunnlag!M127&gt;0),(Beregningsgrunnlag!M127+Beregningsgrunnlag!L127)/AH25&gt;0,((Beregningsgrunnlag!J127/AH25&lt;0.6))),1,0))))</f>
        <v/>
      </c>
      <c r="AJ25" s="83"/>
    </row>
    <row r="26" spans="2:36" ht="16.5" thickBot="1">
      <c r="B26" s="81"/>
      <c r="C26" s="105" t="s">
        <v>41</v>
      </c>
      <c r="D26" s="161" t="str">
        <f t="shared" si="1"/>
        <v/>
      </c>
      <c r="E26" s="123" t="str">
        <f t="shared" si="2"/>
        <v/>
      </c>
      <c r="F26" s="123" t="str">
        <f t="shared" si="3"/>
        <v/>
      </c>
      <c r="G26" s="123" t="str">
        <f t="shared" si="4"/>
        <v/>
      </c>
      <c r="H26" s="123" t="str">
        <f t="shared" si="5"/>
        <v/>
      </c>
      <c r="I26" s="123" t="str">
        <f t="shared" si="6"/>
        <v/>
      </c>
      <c r="J26" s="123" t="str">
        <f t="shared" si="7"/>
        <v/>
      </c>
      <c r="K26" s="123" t="str">
        <f t="shared" si="8"/>
        <v/>
      </c>
      <c r="L26" s="123" t="str">
        <f t="shared" si="9"/>
        <v/>
      </c>
      <c r="M26" s="123" t="str">
        <f t="shared" si="10"/>
        <v/>
      </c>
      <c r="N26" s="123" t="str">
        <f t="shared" si="11"/>
        <v/>
      </c>
      <c r="O26" s="123" t="str">
        <f t="shared" si="12"/>
        <v/>
      </c>
      <c r="P26" s="123" t="str">
        <f t="shared" si="13"/>
        <v/>
      </c>
      <c r="Q26" s="123" t="str">
        <f t="shared" si="14"/>
        <v/>
      </c>
      <c r="R26" s="123" t="str">
        <f t="shared" si="15"/>
        <v/>
      </c>
      <c r="S26" s="123" t="str">
        <f t="shared" si="16"/>
        <v/>
      </c>
      <c r="T26" s="123" t="str">
        <f t="shared" si="17"/>
        <v/>
      </c>
      <c r="U26" s="123" t="str">
        <f t="shared" si="18"/>
        <v/>
      </c>
      <c r="V26" s="123" t="str">
        <f t="shared" si="19"/>
        <v/>
      </c>
      <c r="W26" s="123" t="str">
        <f t="shared" si="20"/>
        <v/>
      </c>
      <c r="X26" s="123" t="str">
        <f t="shared" si="21"/>
        <v/>
      </c>
      <c r="Y26" s="123" t="str">
        <f t="shared" si="22"/>
        <v/>
      </c>
      <c r="Z26" s="123" t="str">
        <f t="shared" si="23"/>
        <v/>
      </c>
      <c r="AA26" s="123" t="str">
        <f t="shared" si="24"/>
        <v/>
      </c>
      <c r="AB26" s="123" t="str">
        <f t="shared" si="25"/>
        <v/>
      </c>
      <c r="AC26" s="123" t="str">
        <f t="shared" si="26"/>
        <v/>
      </c>
      <c r="AD26" s="123" t="str">
        <f t="shared" si="27"/>
        <v/>
      </c>
      <c r="AE26" s="123" t="str">
        <f t="shared" si="28"/>
        <v/>
      </c>
      <c r="AF26" s="123" t="str">
        <f t="shared" si="29"/>
        <v/>
      </c>
      <c r="AG26" s="123" t="str">
        <f t="shared" si="30"/>
        <v/>
      </c>
      <c r="AH26" s="204">
        <f t="shared" si="0"/>
        <v>0</v>
      </c>
      <c r="AI26" s="205" t="str">
        <f>IF(COUNTBLANK(D26:AG26)=30,"",IF((Beregningsgrunnlag!I127/AH26&gt;=0.25),3,IF(OR((Beregningsgrunnlag!I127/AH26&gt;=0.1),((Beregningsgrunnlag!I127+Beregningsgrunnlag!H127)/AH26&gt;=0.4)),2,IF(OR((Beregningsgrunnlag!I127&gt;0),(Beregningsgrunnlag!I127+Beregningsgrunnlag!H127)/AH26&gt;0,((Beregningsgrunnlag!F127/AH26&lt;0.6))),1,0))))</f>
        <v/>
      </c>
      <c r="AJ26" s="83"/>
    </row>
    <row r="27" spans="2:36">
      <c r="B27" s="81"/>
      <c r="C27" s="223" t="s">
        <v>42</v>
      </c>
      <c r="D27" s="206" t="str">
        <f>+IF(COUNTBLANK(D20:D26)&gt;4,"",((IF(COUNTBLANK(D16)=0,D16^2,0)+(D18)^2+0.5*(D19)^2+D20^2+D21^2+2*D22^2+D23^2+D24^2+D25^2+D26^2)/(9*(10-COUNTBLANK(D16)-COUNTBLANK(D18)-COUNTBLANK(D20:D26)-COUNTBLANK(D22)+0.5*(1-COUNTBLANK(D19))))*100))</f>
        <v/>
      </c>
      <c r="E27" s="206" t="str">
        <f t="shared" ref="E27:AG27" si="31">+IF(COUNTBLANK(E20:E26)&gt;4,"",((IF(COUNTBLANK(E16)=0,E16^2,0)+(E18)^2+0.5*(E19)^2+E20^2+E21^2+2*E22^2+E23^2+E24^2+E25^2+E26^2)/(9*(10-COUNTBLANK(E16)-COUNTBLANK(E18)-COUNTBLANK(E20:E26)-COUNTBLANK(E22)+0.5*(1-COUNTBLANK(E19))))*100))</f>
        <v/>
      </c>
      <c r="F27" s="206" t="str">
        <f t="shared" si="31"/>
        <v/>
      </c>
      <c r="G27" s="206" t="str">
        <f t="shared" si="31"/>
        <v/>
      </c>
      <c r="H27" s="206" t="str">
        <f t="shared" si="31"/>
        <v/>
      </c>
      <c r="I27" s="206" t="str">
        <f t="shared" si="31"/>
        <v/>
      </c>
      <c r="J27" s="206" t="str">
        <f t="shared" si="31"/>
        <v/>
      </c>
      <c r="K27" s="206" t="str">
        <f t="shared" si="31"/>
        <v/>
      </c>
      <c r="L27" s="206" t="str">
        <f t="shared" si="31"/>
        <v/>
      </c>
      <c r="M27" s="206" t="str">
        <f t="shared" si="31"/>
        <v/>
      </c>
      <c r="N27" s="206" t="str">
        <f t="shared" si="31"/>
        <v/>
      </c>
      <c r="O27" s="206" t="str">
        <f t="shared" si="31"/>
        <v/>
      </c>
      <c r="P27" s="206" t="str">
        <f t="shared" si="31"/>
        <v/>
      </c>
      <c r="Q27" s="206" t="str">
        <f t="shared" si="31"/>
        <v/>
      </c>
      <c r="R27" s="206" t="str">
        <f t="shared" si="31"/>
        <v/>
      </c>
      <c r="S27" s="206" t="str">
        <f t="shared" si="31"/>
        <v/>
      </c>
      <c r="T27" s="206" t="str">
        <f t="shared" si="31"/>
        <v/>
      </c>
      <c r="U27" s="206" t="str">
        <f t="shared" si="31"/>
        <v/>
      </c>
      <c r="V27" s="206" t="str">
        <f t="shared" si="31"/>
        <v/>
      </c>
      <c r="W27" s="206" t="str">
        <f t="shared" si="31"/>
        <v/>
      </c>
      <c r="X27" s="206" t="str">
        <f t="shared" si="31"/>
        <v/>
      </c>
      <c r="Y27" s="206" t="str">
        <f t="shared" si="31"/>
        <v/>
      </c>
      <c r="Z27" s="206" t="str">
        <f t="shared" si="31"/>
        <v/>
      </c>
      <c r="AA27" s="206" t="str">
        <f t="shared" si="31"/>
        <v/>
      </c>
      <c r="AB27" s="206" t="str">
        <f t="shared" si="31"/>
        <v/>
      </c>
      <c r="AC27" s="206" t="str">
        <f t="shared" si="31"/>
        <v/>
      </c>
      <c r="AD27" s="206" t="str">
        <f t="shared" si="31"/>
        <v/>
      </c>
      <c r="AE27" s="206" t="str">
        <f t="shared" si="31"/>
        <v/>
      </c>
      <c r="AF27" s="206" t="str">
        <f t="shared" si="31"/>
        <v/>
      </c>
      <c r="AG27" s="214" t="str">
        <f t="shared" si="31"/>
        <v/>
      </c>
      <c r="AH27" s="209">
        <f t="shared" ref="AH27" si="32">+IF(COUNTBLANK(AH20:AH26)&gt;4,"",((IF(COUNTBLANK(AH16)=0,AH16^2,0)+(AH18)^2+0.5*(AH19)^2+AH20^2+AH21^2+2*AH22^2+AH23^2+AH24^2+AH25^2+AH26^2)/(9*(10-COUNTBLANK(AH16:AH18)-COUNTBLANK(AH20:AH26)-COUNTBLANK(AH22)+0.5*(1-COUNTBLANK(AH19))))*100))</f>
        <v>0</v>
      </c>
      <c r="AI27" s="139"/>
      <c r="AJ27" s="83"/>
    </row>
    <row r="28" spans="2:36" ht="16.5" thickBot="1">
      <c r="B28" s="81"/>
      <c r="C28" s="224" t="s">
        <v>43</v>
      </c>
      <c r="D28" s="168" t="str">
        <f>+IF(D27="","",IF(D27&gt;=30,3,IF(D27&gt;=10,2,IF(MAX(D18:D26)=3,2,IF(D27&lt;&gt;0,1,0)))))</f>
        <v/>
      </c>
      <c r="E28" s="168" t="str">
        <f t="shared" ref="E28" si="33">+IF(E27="","",IF(E27&gt;=30,3,IF(E27&gt;=10,2,IF(MAX(E18:E26)=3,2,IF(E27&lt;&gt;0,1,0)))))</f>
        <v/>
      </c>
      <c r="F28" s="168" t="str">
        <f>+IF(F27="","",IF(F27&gt;=30,3,IF(F27&gt;=10,2,IF(MAX(F18:F26)=3,2,IF(F27&lt;&gt;0,1,0)))))</f>
        <v/>
      </c>
      <c r="G28" s="168" t="str">
        <f>+IF(G27="","",IF(G27&gt;=30,3,IF(G27&gt;=10,2,IF(MAX(G18:G26)=3,2,IF(G27&lt;&gt;0,1,0)))))</f>
        <v/>
      </c>
      <c r="H28" s="168" t="str">
        <f t="shared" ref="H28:AH28" si="34">+IF(H27="","",IF(H27&gt;=30,3,IF(H27&gt;=10,2,IF(MAX(H18:H26)=3,2,IF(H27&lt;&gt;0,1,0)))))</f>
        <v/>
      </c>
      <c r="I28" s="168" t="str">
        <f t="shared" si="34"/>
        <v/>
      </c>
      <c r="J28" s="168" t="str">
        <f t="shared" si="34"/>
        <v/>
      </c>
      <c r="K28" s="168" t="str">
        <f t="shared" si="34"/>
        <v/>
      </c>
      <c r="L28" s="168" t="str">
        <f t="shared" si="34"/>
        <v/>
      </c>
      <c r="M28" s="168" t="str">
        <f t="shared" si="34"/>
        <v/>
      </c>
      <c r="N28" s="168" t="str">
        <f t="shared" si="34"/>
        <v/>
      </c>
      <c r="O28" s="168" t="str">
        <f t="shared" si="34"/>
        <v/>
      </c>
      <c r="P28" s="168" t="str">
        <f t="shared" si="34"/>
        <v/>
      </c>
      <c r="Q28" s="168" t="str">
        <f t="shared" si="34"/>
        <v/>
      </c>
      <c r="R28" s="168" t="str">
        <f t="shared" si="34"/>
        <v/>
      </c>
      <c r="S28" s="168" t="str">
        <f t="shared" si="34"/>
        <v/>
      </c>
      <c r="T28" s="168" t="str">
        <f t="shared" si="34"/>
        <v/>
      </c>
      <c r="U28" s="168" t="str">
        <f t="shared" si="34"/>
        <v/>
      </c>
      <c r="V28" s="168" t="str">
        <f t="shared" si="34"/>
        <v/>
      </c>
      <c r="W28" s="168" t="str">
        <f t="shared" si="34"/>
        <v/>
      </c>
      <c r="X28" s="168" t="str">
        <f t="shared" si="34"/>
        <v/>
      </c>
      <c r="Y28" s="168" t="str">
        <f t="shared" si="34"/>
        <v/>
      </c>
      <c r="Z28" s="168" t="str">
        <f t="shared" si="34"/>
        <v/>
      </c>
      <c r="AA28" s="168" t="str">
        <f t="shared" si="34"/>
        <v/>
      </c>
      <c r="AB28" s="168" t="str">
        <f t="shared" si="34"/>
        <v/>
      </c>
      <c r="AC28" s="168" t="str">
        <f t="shared" si="34"/>
        <v/>
      </c>
      <c r="AD28" s="168" t="str">
        <f t="shared" si="34"/>
        <v/>
      </c>
      <c r="AE28" s="168" t="str">
        <f t="shared" si="34"/>
        <v/>
      </c>
      <c r="AF28" s="168" t="str">
        <f t="shared" si="34"/>
        <v/>
      </c>
      <c r="AG28" s="175" t="str">
        <f>+IF(AG27="","",IF(AG27&gt;=30,3,IF(AG27&gt;=10,2,IF(MAX(AG18:AG26)=3,2,IF(AG27&lt;&gt;0,1,0)))))</f>
        <v/>
      </c>
      <c r="AH28" s="170">
        <f t="shared" si="34"/>
        <v>0</v>
      </c>
      <c r="AI28" s="173"/>
      <c r="AJ28" s="83"/>
    </row>
    <row r="29" spans="2:36" ht="16.5" thickBot="1">
      <c r="B29" s="81"/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3"/>
    </row>
    <row r="30" spans="2:36" ht="16.5" thickBot="1">
      <c r="B30" s="81"/>
      <c r="C30" s="352"/>
      <c r="D30" s="354" t="s">
        <v>44</v>
      </c>
      <c r="E30" s="355"/>
      <c r="F30" s="355"/>
      <c r="G30" s="355"/>
      <c r="H30" s="355"/>
      <c r="I30" s="355"/>
      <c r="J30" s="355"/>
      <c r="K30" s="355"/>
      <c r="L30" s="355"/>
      <c r="M30" s="355"/>
      <c r="N30" s="355"/>
      <c r="O30" s="355"/>
      <c r="P30" s="355"/>
      <c r="Q30" s="355"/>
      <c r="R30" s="355"/>
      <c r="S30" s="355"/>
      <c r="T30" s="355"/>
      <c r="U30" s="355"/>
      <c r="V30" s="355"/>
      <c r="W30" s="355"/>
      <c r="X30" s="355"/>
      <c r="Y30" s="355"/>
      <c r="Z30" s="355"/>
      <c r="AA30" s="355"/>
      <c r="AB30" s="355"/>
      <c r="AC30" s="355"/>
      <c r="AD30" s="355"/>
      <c r="AE30" s="355"/>
      <c r="AF30" s="355"/>
      <c r="AG30" s="355"/>
      <c r="AH30" s="355"/>
      <c r="AI30" s="356"/>
      <c r="AJ30" s="83"/>
    </row>
    <row r="31" spans="2:36" ht="18.75">
      <c r="B31" s="81"/>
      <c r="C31" s="353"/>
      <c r="D31" s="191">
        <v>1</v>
      </c>
      <c r="E31" s="183">
        <v>2</v>
      </c>
      <c r="F31" s="183">
        <v>3</v>
      </c>
      <c r="G31" s="183">
        <v>4</v>
      </c>
      <c r="H31" s="183">
        <v>5</v>
      </c>
      <c r="I31" s="183">
        <v>6</v>
      </c>
      <c r="J31" s="183">
        <v>7</v>
      </c>
      <c r="K31" s="183">
        <v>8</v>
      </c>
      <c r="L31" s="183">
        <v>9</v>
      </c>
      <c r="M31" s="183">
        <v>10</v>
      </c>
      <c r="N31" s="183">
        <v>11</v>
      </c>
      <c r="O31" s="183">
        <v>12</v>
      </c>
      <c r="P31" s="183">
        <v>13</v>
      </c>
      <c r="Q31" s="183">
        <v>14</v>
      </c>
      <c r="R31" s="183">
        <v>15</v>
      </c>
      <c r="S31" s="183">
        <v>16</v>
      </c>
      <c r="T31" s="183">
        <v>17</v>
      </c>
      <c r="U31" s="183">
        <v>18</v>
      </c>
      <c r="V31" s="183">
        <v>19</v>
      </c>
      <c r="W31" s="183">
        <v>20</v>
      </c>
      <c r="X31" s="183">
        <v>21</v>
      </c>
      <c r="Y31" s="183">
        <v>22</v>
      </c>
      <c r="Z31" s="183">
        <v>23</v>
      </c>
      <c r="AA31" s="183">
        <v>24</v>
      </c>
      <c r="AB31" s="183">
        <v>25</v>
      </c>
      <c r="AC31" s="183">
        <v>26</v>
      </c>
      <c r="AD31" s="183">
        <v>27</v>
      </c>
      <c r="AE31" s="183">
        <v>28</v>
      </c>
      <c r="AF31" s="183">
        <v>29</v>
      </c>
      <c r="AG31" s="183">
        <v>30</v>
      </c>
      <c r="AH31" s="112"/>
      <c r="AI31" s="131" t="s">
        <v>45</v>
      </c>
      <c r="AJ31" s="83"/>
    </row>
    <row r="32" spans="2:36" ht="19.5" thickBot="1">
      <c r="B32" s="81"/>
      <c r="C32" s="162" t="s">
        <v>46</v>
      </c>
      <c r="D32" s="158"/>
      <c r="E32" s="122"/>
      <c r="F32" s="122"/>
      <c r="G32" s="122"/>
      <c r="H32" s="122"/>
      <c r="I32" s="122"/>
      <c r="J32" s="122"/>
      <c r="K32" s="123"/>
      <c r="L32" s="123"/>
      <c r="M32" s="123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3"/>
      <c r="AA32" s="123"/>
      <c r="AB32" s="123"/>
      <c r="AC32" s="122"/>
      <c r="AD32" s="122"/>
      <c r="AE32" s="122"/>
      <c r="AF32" s="122"/>
      <c r="AG32" s="122"/>
      <c r="AH32" s="112"/>
      <c r="AI32" s="187"/>
      <c r="AJ32" s="83"/>
    </row>
    <row r="33" spans="2:36" ht="16.5" thickBot="1">
      <c r="B33" s="81"/>
      <c r="C33" s="95" t="s">
        <v>32</v>
      </c>
      <c r="D33" s="228"/>
      <c r="E33" s="225"/>
      <c r="F33" s="225"/>
      <c r="G33" s="225"/>
      <c r="H33" s="225"/>
      <c r="I33" s="225"/>
      <c r="J33" s="225"/>
      <c r="K33" s="225"/>
      <c r="L33" s="225"/>
      <c r="M33" s="225"/>
      <c r="N33" s="225"/>
      <c r="O33" s="225"/>
      <c r="P33" s="225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25"/>
      <c r="AD33" s="225"/>
      <c r="AE33" s="225"/>
      <c r="AF33" s="225"/>
      <c r="AG33" s="229"/>
      <c r="AH33" s="97"/>
      <c r="AI33" s="174"/>
      <c r="AJ33" s="83"/>
    </row>
    <row r="34" spans="2:36" ht="18.75">
      <c r="B34" s="81"/>
      <c r="C34" s="221" t="s">
        <v>47</v>
      </c>
      <c r="D34" s="92" t="str">
        <f>+IF(ISBLANK($D$33),"",0)</f>
        <v/>
      </c>
      <c r="E34" s="92" t="str">
        <f>+IF(ISBLANK($E$33),"",0)</f>
        <v/>
      </c>
      <c r="F34" s="92" t="str">
        <f>+IF(ISBLANK($F$33),"",0)</f>
        <v/>
      </c>
      <c r="G34" s="92" t="str">
        <f>+IF(ISBLANK($G$33),"",0)</f>
        <v/>
      </c>
      <c r="H34" s="92" t="str">
        <f>+IF(ISBLANK($H$33),"",0)</f>
        <v/>
      </c>
      <c r="I34" s="92" t="str">
        <f>+IF(ISBLANK($I$33),"",0)</f>
        <v/>
      </c>
      <c r="J34" s="92" t="str">
        <f>+IF(ISBLANK($J$33),"",0)</f>
        <v/>
      </c>
      <c r="K34" s="92" t="str">
        <f>+IF(ISBLANK($K$33),"",0)</f>
        <v/>
      </c>
      <c r="L34" s="92" t="str">
        <f>+IF(ISBLANK($L$33),"",0)</f>
        <v/>
      </c>
      <c r="M34" s="92" t="str">
        <f>+IF(ISBLANK($M$33),"",0)</f>
        <v/>
      </c>
      <c r="N34" s="92" t="str">
        <f>+IF(ISBLANK($N$33),"",0)</f>
        <v/>
      </c>
      <c r="O34" s="92" t="str">
        <f>+IF(ISBLANK($O$33),"",0)</f>
        <v/>
      </c>
      <c r="P34" s="92" t="str">
        <f>+IF(ISBLANK($P$33),"",0)</f>
        <v/>
      </c>
      <c r="Q34" s="92" t="str">
        <f>+IF(ISBLANK($Q$33),"",0)</f>
        <v/>
      </c>
      <c r="R34" s="92" t="str">
        <f>+IF(ISBLANK($R$33),"",0)</f>
        <v/>
      </c>
      <c r="S34" s="92" t="str">
        <f>+IF(ISBLANK($S$33),"",0)</f>
        <v/>
      </c>
      <c r="T34" s="92" t="str">
        <f>+IF(ISBLANK($T$33),"",0)</f>
        <v/>
      </c>
      <c r="U34" s="92" t="str">
        <f>+IF(ISBLANK($U$33),"",0)</f>
        <v/>
      </c>
      <c r="V34" s="92" t="str">
        <f>+IF(ISBLANK($V$33),"",0)</f>
        <v/>
      </c>
      <c r="W34" s="92" t="str">
        <f>+IF(ISBLANK($W$33),"",0)</f>
        <v/>
      </c>
      <c r="X34" s="92" t="str">
        <f>+IF(ISBLANK($X$33),"",0)</f>
        <v/>
      </c>
      <c r="Y34" s="92" t="str">
        <f>+IF(ISBLANK($Y$33),"",0)</f>
        <v/>
      </c>
      <c r="Z34" s="92" t="str">
        <f>+IF(ISBLANK($Z$33),"",0)</f>
        <v/>
      </c>
      <c r="AA34" s="92" t="str">
        <f>+IF(ISBLANK($AA$33),"",0)</f>
        <v/>
      </c>
      <c r="AB34" s="92" t="str">
        <f>+IF(ISBLANK($AB$33),"",0)</f>
        <v/>
      </c>
      <c r="AC34" s="92" t="str">
        <f>+IF(ISBLANK($AC$33),"",0)</f>
        <v/>
      </c>
      <c r="AD34" s="92" t="str">
        <f>+IF(ISBLANK($AD$33),"",0)</f>
        <v/>
      </c>
      <c r="AE34" s="92" t="str">
        <f>+IF(ISBLANK($AE$33),"",0)</f>
        <v/>
      </c>
      <c r="AF34" s="92" t="str">
        <f>+IF(ISBLANK($AF$33),"",0)</f>
        <v/>
      </c>
      <c r="AG34" s="92" t="str">
        <f>+IF(ISBLANK($AG$33),"",0)</f>
        <v/>
      </c>
      <c r="AH34" s="112"/>
      <c r="AI34" s="187" t="str">
        <f>IF(COUNTBLANK(D34:AG34)=30,"",AVERAGE(D34:AG34))</f>
        <v/>
      </c>
      <c r="AJ34" s="83"/>
    </row>
    <row r="35" spans="2:36" ht="18.75">
      <c r="B35" s="81"/>
      <c r="C35" s="110" t="s">
        <v>48</v>
      </c>
      <c r="D35" s="92" t="str">
        <f t="shared" ref="D35:D42" si="35">+IF(ISBLANK($D$33),"",0)</f>
        <v/>
      </c>
      <c r="E35" s="92" t="str">
        <f t="shared" ref="E35:E42" si="36">+IF(ISBLANK($E$33),"",0)</f>
        <v/>
      </c>
      <c r="F35" s="92" t="str">
        <f t="shared" ref="F35:F42" si="37">+IF(ISBLANK($F$33),"",0)</f>
        <v/>
      </c>
      <c r="G35" s="92" t="str">
        <f t="shared" ref="G35:G42" si="38">+IF(ISBLANK($G$33),"",0)</f>
        <v/>
      </c>
      <c r="H35" s="92" t="str">
        <f t="shared" ref="H35:H42" si="39">+IF(ISBLANK($H$33),"",0)</f>
        <v/>
      </c>
      <c r="I35" s="92" t="str">
        <f t="shared" ref="I35:I42" si="40">+IF(ISBLANK($I$33),"",0)</f>
        <v/>
      </c>
      <c r="J35" s="92" t="str">
        <f t="shared" ref="J35:J42" si="41">+IF(ISBLANK($J$33),"",0)</f>
        <v/>
      </c>
      <c r="K35" s="92" t="str">
        <f t="shared" ref="K35:K42" si="42">+IF(ISBLANK($K$33),"",0)</f>
        <v/>
      </c>
      <c r="L35" s="92" t="str">
        <f t="shared" ref="L35:L42" si="43">+IF(ISBLANK($L$33),"",0)</f>
        <v/>
      </c>
      <c r="M35" s="92" t="str">
        <f t="shared" ref="M35:M42" si="44">+IF(ISBLANK($M$33),"",0)</f>
        <v/>
      </c>
      <c r="N35" s="92" t="str">
        <f t="shared" ref="N35:N42" si="45">+IF(ISBLANK($N$33),"",0)</f>
        <v/>
      </c>
      <c r="O35" s="92" t="str">
        <f t="shared" ref="O35:O42" si="46">+IF(ISBLANK($O$33),"",0)</f>
        <v/>
      </c>
      <c r="P35" s="92" t="str">
        <f t="shared" ref="P35:P42" si="47">+IF(ISBLANK($P$33),"",0)</f>
        <v/>
      </c>
      <c r="Q35" s="92" t="str">
        <f t="shared" ref="Q35:Q42" si="48">+IF(ISBLANK($Q$33),"",0)</f>
        <v/>
      </c>
      <c r="R35" s="92" t="str">
        <f t="shared" ref="R35:R42" si="49">+IF(ISBLANK($R$33),"",0)</f>
        <v/>
      </c>
      <c r="S35" s="92" t="str">
        <f t="shared" ref="S35:S42" si="50">+IF(ISBLANK($S$33),"",0)</f>
        <v/>
      </c>
      <c r="T35" s="92" t="str">
        <f t="shared" ref="T35:T42" si="51">+IF(ISBLANK($T$33),"",0)</f>
        <v/>
      </c>
      <c r="U35" s="92" t="str">
        <f t="shared" ref="U35:U42" si="52">+IF(ISBLANK($U$33),"",0)</f>
        <v/>
      </c>
      <c r="V35" s="92" t="str">
        <f t="shared" ref="V35:V42" si="53">+IF(ISBLANK($V$33),"",0)</f>
        <v/>
      </c>
      <c r="W35" s="92" t="str">
        <f t="shared" ref="W35:W42" si="54">+IF(ISBLANK($W$33),"",0)</f>
        <v/>
      </c>
      <c r="X35" s="92" t="str">
        <f t="shared" ref="X35:X42" si="55">+IF(ISBLANK($X$33),"",0)</f>
        <v/>
      </c>
      <c r="Y35" s="92" t="str">
        <f t="shared" ref="Y35:Y42" si="56">+IF(ISBLANK($Y$33),"",0)</f>
        <v/>
      </c>
      <c r="Z35" s="92" t="str">
        <f t="shared" ref="Z35:Z42" si="57">+IF(ISBLANK($Z$33),"",0)</f>
        <v/>
      </c>
      <c r="AA35" s="92" t="str">
        <f t="shared" ref="AA35:AA42" si="58">+IF(ISBLANK($AA$33),"",0)</f>
        <v/>
      </c>
      <c r="AB35" s="92" t="str">
        <f t="shared" ref="AB35:AB42" si="59">+IF(ISBLANK($AB$33),"",0)</f>
        <v/>
      </c>
      <c r="AC35" s="92" t="str">
        <f t="shared" ref="AC35:AC42" si="60">+IF(ISBLANK($AC$33),"",0)</f>
        <v/>
      </c>
      <c r="AD35" s="92" t="str">
        <f t="shared" ref="AD35:AD42" si="61">+IF(ISBLANK($AD$33),"",0)</f>
        <v/>
      </c>
      <c r="AE35" s="92" t="str">
        <f t="shared" ref="AE35:AE42" si="62">+IF(ISBLANK($AE$33),"",0)</f>
        <v/>
      </c>
      <c r="AF35" s="92" t="str">
        <f t="shared" ref="AF35:AF42" si="63">+IF(ISBLANK($AF$33),"",0)</f>
        <v/>
      </c>
      <c r="AG35" s="92" t="str">
        <f t="shared" ref="AG35:AG42" si="64">+IF(ISBLANK($AG$33),"",0)</f>
        <v/>
      </c>
      <c r="AH35" s="112"/>
      <c r="AI35" s="187" t="str">
        <f t="shared" ref="AI35:AI42" si="65">IF(COUNTBLANK(D35:AG35)=30,"",AVERAGE(D35:AG35))</f>
        <v/>
      </c>
      <c r="AJ35" s="83"/>
    </row>
    <row r="36" spans="2:36" ht="18.75">
      <c r="B36" s="81"/>
      <c r="C36" s="110" t="s">
        <v>49</v>
      </c>
      <c r="D36" s="92" t="str">
        <f t="shared" si="35"/>
        <v/>
      </c>
      <c r="E36" s="92" t="str">
        <f t="shared" si="36"/>
        <v/>
      </c>
      <c r="F36" s="92" t="str">
        <f t="shared" si="37"/>
        <v/>
      </c>
      <c r="G36" s="92" t="str">
        <f t="shared" si="38"/>
        <v/>
      </c>
      <c r="H36" s="92" t="str">
        <f t="shared" si="39"/>
        <v/>
      </c>
      <c r="I36" s="92" t="str">
        <f t="shared" si="40"/>
        <v/>
      </c>
      <c r="J36" s="92" t="str">
        <f t="shared" si="41"/>
        <v/>
      </c>
      <c r="K36" s="92" t="str">
        <f t="shared" si="42"/>
        <v/>
      </c>
      <c r="L36" s="92" t="str">
        <f t="shared" si="43"/>
        <v/>
      </c>
      <c r="M36" s="92" t="str">
        <f t="shared" si="44"/>
        <v/>
      </c>
      <c r="N36" s="92" t="str">
        <f t="shared" si="45"/>
        <v/>
      </c>
      <c r="O36" s="92" t="str">
        <f t="shared" si="46"/>
        <v/>
      </c>
      <c r="P36" s="92" t="str">
        <f t="shared" si="47"/>
        <v/>
      </c>
      <c r="Q36" s="92" t="str">
        <f t="shared" si="48"/>
        <v/>
      </c>
      <c r="R36" s="92" t="str">
        <f t="shared" si="49"/>
        <v/>
      </c>
      <c r="S36" s="92" t="str">
        <f t="shared" si="50"/>
        <v/>
      </c>
      <c r="T36" s="92" t="str">
        <f t="shared" si="51"/>
        <v/>
      </c>
      <c r="U36" s="92" t="str">
        <f t="shared" si="52"/>
        <v/>
      </c>
      <c r="V36" s="92" t="str">
        <f t="shared" si="53"/>
        <v/>
      </c>
      <c r="W36" s="92" t="str">
        <f t="shared" si="54"/>
        <v/>
      </c>
      <c r="X36" s="92" t="str">
        <f t="shared" si="55"/>
        <v/>
      </c>
      <c r="Y36" s="92" t="str">
        <f t="shared" si="56"/>
        <v/>
      </c>
      <c r="Z36" s="92" t="str">
        <f t="shared" si="57"/>
        <v/>
      </c>
      <c r="AA36" s="92" t="str">
        <f t="shared" si="58"/>
        <v/>
      </c>
      <c r="AB36" s="92" t="str">
        <f t="shared" si="59"/>
        <v/>
      </c>
      <c r="AC36" s="92" t="str">
        <f t="shared" si="60"/>
        <v/>
      </c>
      <c r="AD36" s="92" t="str">
        <f t="shared" si="61"/>
        <v/>
      </c>
      <c r="AE36" s="92" t="str">
        <f t="shared" si="62"/>
        <v/>
      </c>
      <c r="AF36" s="92" t="str">
        <f t="shared" si="63"/>
        <v/>
      </c>
      <c r="AG36" s="92" t="str">
        <f t="shared" si="64"/>
        <v/>
      </c>
      <c r="AH36" s="112"/>
      <c r="AI36" s="187" t="str">
        <f t="shared" si="65"/>
        <v/>
      </c>
      <c r="AJ36" s="83"/>
    </row>
    <row r="37" spans="2:36" ht="18.75">
      <c r="B37" s="81"/>
      <c r="C37" s="110" t="s">
        <v>50</v>
      </c>
      <c r="D37" s="92" t="str">
        <f t="shared" si="35"/>
        <v/>
      </c>
      <c r="E37" s="92" t="str">
        <f t="shared" si="36"/>
        <v/>
      </c>
      <c r="F37" s="92" t="str">
        <f t="shared" si="37"/>
        <v/>
      </c>
      <c r="G37" s="92" t="str">
        <f t="shared" si="38"/>
        <v/>
      </c>
      <c r="H37" s="92" t="str">
        <f t="shared" si="39"/>
        <v/>
      </c>
      <c r="I37" s="92" t="str">
        <f t="shared" si="40"/>
        <v/>
      </c>
      <c r="J37" s="92" t="str">
        <f t="shared" si="41"/>
        <v/>
      </c>
      <c r="K37" s="92" t="str">
        <f t="shared" si="42"/>
        <v/>
      </c>
      <c r="L37" s="92" t="str">
        <f t="shared" si="43"/>
        <v/>
      </c>
      <c r="M37" s="92" t="str">
        <f t="shared" si="44"/>
        <v/>
      </c>
      <c r="N37" s="92" t="str">
        <f t="shared" si="45"/>
        <v/>
      </c>
      <c r="O37" s="92" t="str">
        <f t="shared" si="46"/>
        <v/>
      </c>
      <c r="P37" s="92" t="str">
        <f t="shared" si="47"/>
        <v/>
      </c>
      <c r="Q37" s="92" t="str">
        <f t="shared" si="48"/>
        <v/>
      </c>
      <c r="R37" s="92" t="str">
        <f t="shared" si="49"/>
        <v/>
      </c>
      <c r="S37" s="92" t="str">
        <f t="shared" si="50"/>
        <v/>
      </c>
      <c r="T37" s="92" t="str">
        <f t="shared" si="51"/>
        <v/>
      </c>
      <c r="U37" s="92" t="str">
        <f t="shared" si="52"/>
        <v/>
      </c>
      <c r="V37" s="92" t="str">
        <f t="shared" si="53"/>
        <v/>
      </c>
      <c r="W37" s="92" t="str">
        <f t="shared" si="54"/>
        <v/>
      </c>
      <c r="X37" s="92" t="str">
        <f t="shared" si="55"/>
        <v/>
      </c>
      <c r="Y37" s="92" t="str">
        <f t="shared" si="56"/>
        <v/>
      </c>
      <c r="Z37" s="92" t="str">
        <f t="shared" si="57"/>
        <v/>
      </c>
      <c r="AA37" s="92" t="str">
        <f t="shared" si="58"/>
        <v/>
      </c>
      <c r="AB37" s="92" t="str">
        <f t="shared" si="59"/>
        <v/>
      </c>
      <c r="AC37" s="92" t="str">
        <f t="shared" si="60"/>
        <v/>
      </c>
      <c r="AD37" s="92" t="str">
        <f t="shared" si="61"/>
        <v/>
      </c>
      <c r="AE37" s="92" t="str">
        <f t="shared" si="62"/>
        <v/>
      </c>
      <c r="AF37" s="92" t="str">
        <f t="shared" si="63"/>
        <v/>
      </c>
      <c r="AG37" s="92" t="str">
        <f t="shared" si="64"/>
        <v/>
      </c>
      <c r="AH37" s="112"/>
      <c r="AI37" s="187" t="str">
        <f t="shared" si="65"/>
        <v/>
      </c>
      <c r="AJ37" s="83"/>
    </row>
    <row r="38" spans="2:36" ht="18.75">
      <c r="B38" s="81"/>
      <c r="C38" s="110" t="s">
        <v>51</v>
      </c>
      <c r="D38" s="92" t="str">
        <f t="shared" si="35"/>
        <v/>
      </c>
      <c r="E38" s="92" t="str">
        <f t="shared" si="36"/>
        <v/>
      </c>
      <c r="F38" s="92" t="str">
        <f t="shared" si="37"/>
        <v/>
      </c>
      <c r="G38" s="92" t="str">
        <f t="shared" si="38"/>
        <v/>
      </c>
      <c r="H38" s="92" t="str">
        <f t="shared" si="39"/>
        <v/>
      </c>
      <c r="I38" s="92" t="str">
        <f t="shared" si="40"/>
        <v/>
      </c>
      <c r="J38" s="92" t="str">
        <f t="shared" si="41"/>
        <v/>
      </c>
      <c r="K38" s="92" t="str">
        <f t="shared" si="42"/>
        <v/>
      </c>
      <c r="L38" s="92" t="str">
        <f t="shared" si="43"/>
        <v/>
      </c>
      <c r="M38" s="92" t="str">
        <f t="shared" si="44"/>
        <v/>
      </c>
      <c r="N38" s="92" t="str">
        <f t="shared" si="45"/>
        <v/>
      </c>
      <c r="O38" s="92" t="str">
        <f t="shared" si="46"/>
        <v/>
      </c>
      <c r="P38" s="92" t="str">
        <f t="shared" si="47"/>
        <v/>
      </c>
      <c r="Q38" s="92" t="str">
        <f t="shared" si="48"/>
        <v/>
      </c>
      <c r="R38" s="92" t="str">
        <f t="shared" si="49"/>
        <v/>
      </c>
      <c r="S38" s="92" t="str">
        <f t="shared" si="50"/>
        <v/>
      </c>
      <c r="T38" s="92" t="str">
        <f t="shared" si="51"/>
        <v/>
      </c>
      <c r="U38" s="92" t="str">
        <f t="shared" si="52"/>
        <v/>
      </c>
      <c r="V38" s="92" t="str">
        <f t="shared" si="53"/>
        <v/>
      </c>
      <c r="W38" s="92" t="str">
        <f t="shared" si="54"/>
        <v/>
      </c>
      <c r="X38" s="92" t="str">
        <f t="shared" si="55"/>
        <v/>
      </c>
      <c r="Y38" s="92" t="str">
        <f t="shared" si="56"/>
        <v/>
      </c>
      <c r="Z38" s="92" t="str">
        <f t="shared" si="57"/>
        <v/>
      </c>
      <c r="AA38" s="92" t="str">
        <f t="shared" si="58"/>
        <v/>
      </c>
      <c r="AB38" s="92" t="str">
        <f t="shared" si="59"/>
        <v/>
      </c>
      <c r="AC38" s="92" t="str">
        <f t="shared" si="60"/>
        <v/>
      </c>
      <c r="AD38" s="92" t="str">
        <f t="shared" si="61"/>
        <v/>
      </c>
      <c r="AE38" s="92" t="str">
        <f t="shared" si="62"/>
        <v/>
      </c>
      <c r="AF38" s="92" t="str">
        <f t="shared" si="63"/>
        <v/>
      </c>
      <c r="AG38" s="92" t="str">
        <f t="shared" si="64"/>
        <v/>
      </c>
      <c r="AH38" s="112"/>
      <c r="AI38" s="187" t="str">
        <f t="shared" si="65"/>
        <v/>
      </c>
      <c r="AJ38" s="83"/>
    </row>
    <row r="39" spans="2:36" ht="18.75">
      <c r="B39" s="81"/>
      <c r="C39" s="110" t="s">
        <v>52</v>
      </c>
      <c r="D39" s="92" t="str">
        <f t="shared" si="35"/>
        <v/>
      </c>
      <c r="E39" s="92" t="str">
        <f t="shared" si="36"/>
        <v/>
      </c>
      <c r="F39" s="92" t="str">
        <f t="shared" si="37"/>
        <v/>
      </c>
      <c r="G39" s="92" t="str">
        <f t="shared" si="38"/>
        <v/>
      </c>
      <c r="H39" s="92" t="str">
        <f t="shared" si="39"/>
        <v/>
      </c>
      <c r="I39" s="92" t="str">
        <f t="shared" si="40"/>
        <v/>
      </c>
      <c r="J39" s="92" t="str">
        <f t="shared" si="41"/>
        <v/>
      </c>
      <c r="K39" s="92" t="str">
        <f t="shared" si="42"/>
        <v/>
      </c>
      <c r="L39" s="92" t="str">
        <f t="shared" si="43"/>
        <v/>
      </c>
      <c r="M39" s="92" t="str">
        <f t="shared" si="44"/>
        <v/>
      </c>
      <c r="N39" s="92" t="str">
        <f t="shared" si="45"/>
        <v/>
      </c>
      <c r="O39" s="92" t="str">
        <f t="shared" si="46"/>
        <v/>
      </c>
      <c r="P39" s="92" t="str">
        <f t="shared" si="47"/>
        <v/>
      </c>
      <c r="Q39" s="92" t="str">
        <f t="shared" si="48"/>
        <v/>
      </c>
      <c r="R39" s="92" t="str">
        <f t="shared" si="49"/>
        <v/>
      </c>
      <c r="S39" s="92" t="str">
        <f t="shared" si="50"/>
        <v/>
      </c>
      <c r="T39" s="92" t="str">
        <f t="shared" si="51"/>
        <v/>
      </c>
      <c r="U39" s="92" t="str">
        <f t="shared" si="52"/>
        <v/>
      </c>
      <c r="V39" s="92" t="str">
        <f t="shared" si="53"/>
        <v/>
      </c>
      <c r="W39" s="92" t="str">
        <f t="shared" si="54"/>
        <v/>
      </c>
      <c r="X39" s="92" t="str">
        <f t="shared" si="55"/>
        <v/>
      </c>
      <c r="Y39" s="92" t="str">
        <f t="shared" si="56"/>
        <v/>
      </c>
      <c r="Z39" s="92" t="str">
        <f t="shared" si="57"/>
        <v/>
      </c>
      <c r="AA39" s="92" t="str">
        <f t="shared" si="58"/>
        <v/>
      </c>
      <c r="AB39" s="92" t="str">
        <f t="shared" si="59"/>
        <v/>
      </c>
      <c r="AC39" s="92" t="str">
        <f t="shared" si="60"/>
        <v/>
      </c>
      <c r="AD39" s="92" t="str">
        <f t="shared" si="61"/>
        <v/>
      </c>
      <c r="AE39" s="92" t="str">
        <f t="shared" si="62"/>
        <v/>
      </c>
      <c r="AF39" s="92" t="str">
        <f t="shared" si="63"/>
        <v/>
      </c>
      <c r="AG39" s="92" t="str">
        <f t="shared" si="64"/>
        <v/>
      </c>
      <c r="AH39" s="112"/>
      <c r="AI39" s="187" t="str">
        <f t="shared" si="65"/>
        <v/>
      </c>
      <c r="AJ39" s="83"/>
    </row>
    <row r="40" spans="2:36" ht="18.75">
      <c r="B40" s="81"/>
      <c r="C40" s="110" t="s">
        <v>53</v>
      </c>
      <c r="D40" s="92" t="str">
        <f t="shared" si="35"/>
        <v/>
      </c>
      <c r="E40" s="92" t="str">
        <f t="shared" si="36"/>
        <v/>
      </c>
      <c r="F40" s="92" t="str">
        <f t="shared" si="37"/>
        <v/>
      </c>
      <c r="G40" s="92" t="str">
        <f t="shared" si="38"/>
        <v/>
      </c>
      <c r="H40" s="92" t="str">
        <f t="shared" si="39"/>
        <v/>
      </c>
      <c r="I40" s="92" t="str">
        <f t="shared" si="40"/>
        <v/>
      </c>
      <c r="J40" s="92" t="str">
        <f t="shared" si="41"/>
        <v/>
      </c>
      <c r="K40" s="92" t="str">
        <f t="shared" si="42"/>
        <v/>
      </c>
      <c r="L40" s="92" t="str">
        <f t="shared" si="43"/>
        <v/>
      </c>
      <c r="M40" s="92" t="str">
        <f t="shared" si="44"/>
        <v/>
      </c>
      <c r="N40" s="92" t="str">
        <f t="shared" si="45"/>
        <v/>
      </c>
      <c r="O40" s="92" t="str">
        <f t="shared" si="46"/>
        <v/>
      </c>
      <c r="P40" s="92" t="str">
        <f t="shared" si="47"/>
        <v/>
      </c>
      <c r="Q40" s="92" t="str">
        <f t="shared" si="48"/>
        <v/>
      </c>
      <c r="R40" s="92" t="str">
        <f t="shared" si="49"/>
        <v/>
      </c>
      <c r="S40" s="92" t="str">
        <f t="shared" si="50"/>
        <v/>
      </c>
      <c r="T40" s="92" t="str">
        <f t="shared" si="51"/>
        <v/>
      </c>
      <c r="U40" s="92" t="str">
        <f t="shared" si="52"/>
        <v/>
      </c>
      <c r="V40" s="92" t="str">
        <f t="shared" si="53"/>
        <v/>
      </c>
      <c r="W40" s="92" t="str">
        <f t="shared" si="54"/>
        <v/>
      </c>
      <c r="X40" s="92" t="str">
        <f t="shared" si="55"/>
        <v/>
      </c>
      <c r="Y40" s="92" t="str">
        <f t="shared" si="56"/>
        <v/>
      </c>
      <c r="Z40" s="92" t="str">
        <f t="shared" si="57"/>
        <v/>
      </c>
      <c r="AA40" s="92" t="str">
        <f t="shared" si="58"/>
        <v/>
      </c>
      <c r="AB40" s="92" t="str">
        <f t="shared" si="59"/>
        <v/>
      </c>
      <c r="AC40" s="92" t="str">
        <f t="shared" si="60"/>
        <v/>
      </c>
      <c r="AD40" s="92" t="str">
        <f t="shared" si="61"/>
        <v/>
      </c>
      <c r="AE40" s="92" t="str">
        <f t="shared" si="62"/>
        <v/>
      </c>
      <c r="AF40" s="92" t="str">
        <f t="shared" si="63"/>
        <v/>
      </c>
      <c r="AG40" s="92" t="str">
        <f t="shared" si="64"/>
        <v/>
      </c>
      <c r="AH40" s="112"/>
      <c r="AI40" s="187" t="str">
        <f t="shared" si="65"/>
        <v/>
      </c>
      <c r="AJ40" s="83"/>
    </row>
    <row r="41" spans="2:36" ht="18.75">
      <c r="B41" s="81"/>
      <c r="C41" s="110" t="s">
        <v>54</v>
      </c>
      <c r="D41" s="92" t="str">
        <f t="shared" si="35"/>
        <v/>
      </c>
      <c r="E41" s="92" t="str">
        <f t="shared" si="36"/>
        <v/>
      </c>
      <c r="F41" s="92" t="str">
        <f t="shared" si="37"/>
        <v/>
      </c>
      <c r="G41" s="92" t="str">
        <f t="shared" si="38"/>
        <v/>
      </c>
      <c r="H41" s="92" t="str">
        <f t="shared" si="39"/>
        <v/>
      </c>
      <c r="I41" s="92" t="str">
        <f t="shared" si="40"/>
        <v/>
      </c>
      <c r="J41" s="92" t="str">
        <f t="shared" si="41"/>
        <v/>
      </c>
      <c r="K41" s="92" t="str">
        <f t="shared" si="42"/>
        <v/>
      </c>
      <c r="L41" s="92" t="str">
        <f t="shared" si="43"/>
        <v/>
      </c>
      <c r="M41" s="92" t="str">
        <f t="shared" si="44"/>
        <v/>
      </c>
      <c r="N41" s="92" t="str">
        <f t="shared" si="45"/>
        <v/>
      </c>
      <c r="O41" s="92" t="str">
        <f t="shared" si="46"/>
        <v/>
      </c>
      <c r="P41" s="92" t="str">
        <f t="shared" si="47"/>
        <v/>
      </c>
      <c r="Q41" s="92" t="str">
        <f t="shared" si="48"/>
        <v/>
      </c>
      <c r="R41" s="92" t="str">
        <f t="shared" si="49"/>
        <v/>
      </c>
      <c r="S41" s="92" t="str">
        <f t="shared" si="50"/>
        <v/>
      </c>
      <c r="T41" s="92" t="str">
        <f t="shared" si="51"/>
        <v/>
      </c>
      <c r="U41" s="92" t="str">
        <f t="shared" si="52"/>
        <v/>
      </c>
      <c r="V41" s="92" t="str">
        <f t="shared" si="53"/>
        <v/>
      </c>
      <c r="W41" s="92" t="str">
        <f t="shared" si="54"/>
        <v/>
      </c>
      <c r="X41" s="92" t="str">
        <f t="shared" si="55"/>
        <v/>
      </c>
      <c r="Y41" s="92" t="str">
        <f t="shared" si="56"/>
        <v/>
      </c>
      <c r="Z41" s="92" t="str">
        <f t="shared" si="57"/>
        <v/>
      </c>
      <c r="AA41" s="92" t="str">
        <f t="shared" si="58"/>
        <v/>
      </c>
      <c r="AB41" s="92" t="str">
        <f t="shared" si="59"/>
        <v/>
      </c>
      <c r="AC41" s="92" t="str">
        <f t="shared" si="60"/>
        <v/>
      </c>
      <c r="AD41" s="92" t="str">
        <f t="shared" si="61"/>
        <v/>
      </c>
      <c r="AE41" s="92" t="str">
        <f t="shared" si="62"/>
        <v/>
      </c>
      <c r="AF41" s="92" t="str">
        <f t="shared" si="63"/>
        <v/>
      </c>
      <c r="AG41" s="92" t="str">
        <f t="shared" si="64"/>
        <v/>
      </c>
      <c r="AH41" s="112"/>
      <c r="AI41" s="187" t="str">
        <f t="shared" si="65"/>
        <v/>
      </c>
      <c r="AJ41" s="83"/>
    </row>
    <row r="42" spans="2:36" ht="18.75">
      <c r="B42" s="81"/>
      <c r="C42" s="110" t="s">
        <v>55</v>
      </c>
      <c r="D42" s="92" t="str">
        <f t="shared" si="35"/>
        <v/>
      </c>
      <c r="E42" s="92" t="str">
        <f t="shared" si="36"/>
        <v/>
      </c>
      <c r="F42" s="92" t="str">
        <f t="shared" si="37"/>
        <v/>
      </c>
      <c r="G42" s="92" t="str">
        <f t="shared" si="38"/>
        <v/>
      </c>
      <c r="H42" s="92" t="str">
        <f t="shared" si="39"/>
        <v/>
      </c>
      <c r="I42" s="92" t="str">
        <f t="shared" si="40"/>
        <v/>
      </c>
      <c r="J42" s="92" t="str">
        <f t="shared" si="41"/>
        <v/>
      </c>
      <c r="K42" s="92" t="str">
        <f t="shared" si="42"/>
        <v/>
      </c>
      <c r="L42" s="92" t="str">
        <f t="shared" si="43"/>
        <v/>
      </c>
      <c r="M42" s="92" t="str">
        <f t="shared" si="44"/>
        <v/>
      </c>
      <c r="N42" s="92" t="str">
        <f t="shared" si="45"/>
        <v/>
      </c>
      <c r="O42" s="92" t="str">
        <f t="shared" si="46"/>
        <v/>
      </c>
      <c r="P42" s="92" t="str">
        <f t="shared" si="47"/>
        <v/>
      </c>
      <c r="Q42" s="92" t="str">
        <f t="shared" si="48"/>
        <v/>
      </c>
      <c r="R42" s="92" t="str">
        <f t="shared" si="49"/>
        <v/>
      </c>
      <c r="S42" s="92" t="str">
        <f t="shared" si="50"/>
        <v/>
      </c>
      <c r="T42" s="92" t="str">
        <f t="shared" si="51"/>
        <v/>
      </c>
      <c r="U42" s="92" t="str">
        <f t="shared" si="52"/>
        <v/>
      </c>
      <c r="V42" s="92" t="str">
        <f t="shared" si="53"/>
        <v/>
      </c>
      <c r="W42" s="92" t="str">
        <f t="shared" si="54"/>
        <v/>
      </c>
      <c r="X42" s="92" t="str">
        <f t="shared" si="55"/>
        <v/>
      </c>
      <c r="Y42" s="92" t="str">
        <f t="shared" si="56"/>
        <v/>
      </c>
      <c r="Z42" s="92" t="str">
        <f t="shared" si="57"/>
        <v/>
      </c>
      <c r="AA42" s="92" t="str">
        <f t="shared" si="58"/>
        <v/>
      </c>
      <c r="AB42" s="92" t="str">
        <f t="shared" si="59"/>
        <v/>
      </c>
      <c r="AC42" s="92" t="str">
        <f t="shared" si="60"/>
        <v/>
      </c>
      <c r="AD42" s="92" t="str">
        <f t="shared" si="61"/>
        <v/>
      </c>
      <c r="AE42" s="92" t="str">
        <f t="shared" si="62"/>
        <v/>
      </c>
      <c r="AF42" s="92" t="str">
        <f t="shared" si="63"/>
        <v/>
      </c>
      <c r="AG42" s="92" t="str">
        <f t="shared" si="64"/>
        <v/>
      </c>
      <c r="AH42" s="112"/>
      <c r="AI42" s="187" t="str">
        <f t="shared" si="65"/>
        <v/>
      </c>
      <c r="AJ42" s="83"/>
    </row>
    <row r="43" spans="2:36" ht="19.5" thickBot="1">
      <c r="B43" s="81"/>
      <c r="C43" s="105" t="s">
        <v>56</v>
      </c>
      <c r="D43" s="152"/>
      <c r="E43" s="100"/>
      <c r="F43" s="100"/>
      <c r="G43" s="100"/>
      <c r="H43" s="100"/>
      <c r="I43" s="100"/>
      <c r="J43" s="100"/>
      <c r="K43" s="101"/>
      <c r="L43" s="101"/>
      <c r="M43" s="101"/>
      <c r="N43" s="100"/>
      <c r="O43" s="101"/>
      <c r="P43" s="100"/>
      <c r="Q43" s="100"/>
      <c r="R43" s="100"/>
      <c r="S43" s="100"/>
      <c r="T43" s="100"/>
      <c r="U43" s="100"/>
      <c r="V43" s="100"/>
      <c r="W43" s="100"/>
      <c r="X43" s="100"/>
      <c r="Y43" s="100"/>
      <c r="Z43" s="101"/>
      <c r="AA43" s="101"/>
      <c r="AB43" s="101"/>
      <c r="AC43" s="100"/>
      <c r="AD43" s="101"/>
      <c r="AE43" s="100"/>
      <c r="AF43" s="100"/>
      <c r="AG43" s="100"/>
      <c r="AH43" s="114"/>
      <c r="AI43" s="193"/>
      <c r="AJ43" s="83"/>
    </row>
    <row r="44" spans="2:36" ht="18.75">
      <c r="B44" s="81"/>
      <c r="C44" s="135" t="s">
        <v>57</v>
      </c>
      <c r="D44" s="92" t="str">
        <f>+IF(ISBLANK($D$33),"",0)</f>
        <v/>
      </c>
      <c r="E44" s="92" t="str">
        <f>+IF(ISBLANK($E$33),"",0)</f>
        <v/>
      </c>
      <c r="F44" s="92" t="str">
        <f>+IF(ISBLANK($F$33),"",0)</f>
        <v/>
      </c>
      <c r="G44" s="92" t="str">
        <f>+IF(ISBLANK($G$33),"",0)</f>
        <v/>
      </c>
      <c r="H44" s="92" t="str">
        <f>+IF(ISBLANK($H$33),"",0)</f>
        <v/>
      </c>
      <c r="I44" s="92" t="str">
        <f>+IF(ISBLANK($I$33),"",0)</f>
        <v/>
      </c>
      <c r="J44" s="92" t="str">
        <f>+IF(ISBLANK($J$33),"",0)</f>
        <v/>
      </c>
      <c r="K44" s="92" t="str">
        <f>+IF(ISBLANK($K$33),"",0)</f>
        <v/>
      </c>
      <c r="L44" s="92" t="str">
        <f>+IF(ISBLANK($L$33),"",0)</f>
        <v/>
      </c>
      <c r="M44" s="92" t="str">
        <f>+IF(ISBLANK($M$33),"",0)</f>
        <v/>
      </c>
      <c r="N44" s="92" t="str">
        <f>+IF(ISBLANK($N$33),"",0)</f>
        <v/>
      </c>
      <c r="O44" s="92" t="str">
        <f>+IF(ISBLANK($O$33),"",0)</f>
        <v/>
      </c>
      <c r="P44" s="92" t="str">
        <f>+IF(ISBLANK($P$33),"",0)</f>
        <v/>
      </c>
      <c r="Q44" s="92" t="str">
        <f>+IF(ISBLANK($Q$33),"",0)</f>
        <v/>
      </c>
      <c r="R44" s="92" t="str">
        <f>+IF(ISBLANK($R$33),"",0)</f>
        <v/>
      </c>
      <c r="S44" s="92" t="str">
        <f>+IF(ISBLANK($S$33),"",0)</f>
        <v/>
      </c>
      <c r="T44" s="92" t="str">
        <f>+IF(ISBLANK($T$33),"",0)</f>
        <v/>
      </c>
      <c r="U44" s="92" t="str">
        <f>+IF(ISBLANK($U$33),"",0)</f>
        <v/>
      </c>
      <c r="V44" s="92" t="str">
        <f>+IF(ISBLANK($V$33),"",0)</f>
        <v/>
      </c>
      <c r="W44" s="92" t="str">
        <f>+IF(ISBLANK($W$33),"",0)</f>
        <v/>
      </c>
      <c r="X44" s="92" t="str">
        <f>+IF(ISBLANK($X$33),"",0)</f>
        <v/>
      </c>
      <c r="Y44" s="92" t="str">
        <f>+IF(ISBLANK($Y$33),"",0)</f>
        <v/>
      </c>
      <c r="Z44" s="92" t="str">
        <f>+IF(ISBLANK($Z$33),"",0)</f>
        <v/>
      </c>
      <c r="AA44" s="92" t="str">
        <f>+IF(ISBLANK($AA$33),"",0)</f>
        <v/>
      </c>
      <c r="AB44" s="92" t="str">
        <f>+IF(ISBLANK($AB$33),"",0)</f>
        <v/>
      </c>
      <c r="AC44" s="92" t="str">
        <f>+IF(ISBLANK($AC$33),"",0)</f>
        <v/>
      </c>
      <c r="AD44" s="92" t="str">
        <f>+IF(ISBLANK($AD$33),"",0)</f>
        <v/>
      </c>
      <c r="AE44" s="92" t="str">
        <f>+IF(ISBLANK($AE$33),"",0)</f>
        <v/>
      </c>
      <c r="AF44" s="92" t="str">
        <f>+IF(ISBLANK($AF$33),"",0)</f>
        <v/>
      </c>
      <c r="AG44" s="92" t="str">
        <f>+IF(ISBLANK($AG$33),"",0)</f>
        <v/>
      </c>
      <c r="AH44" s="117"/>
      <c r="AI44" s="192" t="str">
        <f>IF(COUNTBLANK(D44:AG44)=30,"",AVERAGE(D44:AG44))</f>
        <v/>
      </c>
      <c r="AJ44" s="83"/>
    </row>
    <row r="45" spans="2:36" ht="18.75">
      <c r="B45" s="81"/>
      <c r="C45" s="136" t="s">
        <v>58</v>
      </c>
      <c r="D45" s="92" t="str">
        <f t="shared" ref="D45:D51" si="66">+IF(ISBLANK($D$33),"",0)</f>
        <v/>
      </c>
      <c r="E45" s="92" t="str">
        <f t="shared" ref="E45:E51" si="67">+IF(ISBLANK($E$33),"",0)</f>
        <v/>
      </c>
      <c r="F45" s="92" t="str">
        <f t="shared" ref="F45:F51" si="68">+IF(ISBLANK($F$33),"",0)</f>
        <v/>
      </c>
      <c r="G45" s="92" t="str">
        <f t="shared" ref="G45:G51" si="69">+IF(ISBLANK($G$33),"",0)</f>
        <v/>
      </c>
      <c r="H45" s="92" t="str">
        <f t="shared" ref="H45:H51" si="70">+IF(ISBLANK($H$33),"",0)</f>
        <v/>
      </c>
      <c r="I45" s="92" t="str">
        <f t="shared" ref="I45:I51" si="71">+IF(ISBLANK($I$33),"",0)</f>
        <v/>
      </c>
      <c r="J45" s="92" t="str">
        <f t="shared" ref="J45:J51" si="72">+IF(ISBLANK($J$33),"",0)</f>
        <v/>
      </c>
      <c r="K45" s="92" t="str">
        <f t="shared" ref="K45:K51" si="73">+IF(ISBLANK($K$33),"",0)</f>
        <v/>
      </c>
      <c r="L45" s="92" t="str">
        <f t="shared" ref="L45:L51" si="74">+IF(ISBLANK($L$33),"",0)</f>
        <v/>
      </c>
      <c r="M45" s="92" t="str">
        <f t="shared" ref="M45:M51" si="75">+IF(ISBLANK($M$33),"",0)</f>
        <v/>
      </c>
      <c r="N45" s="92" t="str">
        <f t="shared" ref="N45:N51" si="76">+IF(ISBLANK($N$33),"",0)</f>
        <v/>
      </c>
      <c r="O45" s="92" t="str">
        <f t="shared" ref="O45:O51" si="77">+IF(ISBLANK($O$33),"",0)</f>
        <v/>
      </c>
      <c r="P45" s="92" t="str">
        <f t="shared" ref="P45:P51" si="78">+IF(ISBLANK($P$33),"",0)</f>
        <v/>
      </c>
      <c r="Q45" s="92" t="str">
        <f t="shared" ref="Q45:Q51" si="79">+IF(ISBLANK($Q$33),"",0)</f>
        <v/>
      </c>
      <c r="R45" s="92" t="str">
        <f t="shared" ref="R45:R51" si="80">+IF(ISBLANK($R$33),"",0)</f>
        <v/>
      </c>
      <c r="S45" s="92" t="str">
        <f t="shared" ref="S45:S51" si="81">+IF(ISBLANK($S$33),"",0)</f>
        <v/>
      </c>
      <c r="T45" s="92" t="str">
        <f t="shared" ref="T45:T51" si="82">+IF(ISBLANK($T$33),"",0)</f>
        <v/>
      </c>
      <c r="U45" s="92" t="str">
        <f t="shared" ref="U45:U51" si="83">+IF(ISBLANK($U$33),"",0)</f>
        <v/>
      </c>
      <c r="V45" s="92" t="str">
        <f t="shared" ref="V45:V51" si="84">+IF(ISBLANK($V$33),"",0)</f>
        <v/>
      </c>
      <c r="W45" s="92" t="str">
        <f t="shared" ref="W45:W51" si="85">+IF(ISBLANK($W$33),"",0)</f>
        <v/>
      </c>
      <c r="X45" s="92" t="str">
        <f t="shared" ref="X45:X51" si="86">+IF(ISBLANK($X$33),"",0)</f>
        <v/>
      </c>
      <c r="Y45" s="92" t="str">
        <f t="shared" ref="Y45:Y51" si="87">+IF(ISBLANK($Y$33),"",0)</f>
        <v/>
      </c>
      <c r="Z45" s="92" t="str">
        <f t="shared" ref="Z45:Z51" si="88">+IF(ISBLANK($Z$33),"",0)</f>
        <v/>
      </c>
      <c r="AA45" s="92" t="str">
        <f t="shared" ref="AA45:AA51" si="89">+IF(ISBLANK($AA$33),"",0)</f>
        <v/>
      </c>
      <c r="AB45" s="92" t="str">
        <f t="shared" ref="AB45:AB51" si="90">+IF(ISBLANK($AB$33),"",0)</f>
        <v/>
      </c>
      <c r="AC45" s="92" t="str">
        <f t="shared" ref="AC45:AC51" si="91">+IF(ISBLANK($AC$33),"",0)</f>
        <v/>
      </c>
      <c r="AD45" s="92" t="str">
        <f t="shared" ref="AD45:AD51" si="92">+IF(ISBLANK($AD$33),"",0)</f>
        <v/>
      </c>
      <c r="AE45" s="92" t="str">
        <f t="shared" ref="AE45:AE51" si="93">+IF(ISBLANK($AE$33),"",0)</f>
        <v/>
      </c>
      <c r="AF45" s="92" t="str">
        <f t="shared" ref="AF45:AF51" si="94">+IF(ISBLANK($AF$33),"",0)</f>
        <v/>
      </c>
      <c r="AG45" s="92" t="str">
        <f t="shared" ref="AG45:AG51" si="95">+IF(ISBLANK($AG$33),"",0)</f>
        <v/>
      </c>
      <c r="AH45" s="112"/>
      <c r="AI45" s="187" t="str">
        <f>IF(COUNTBLANK(D45:AG45)=30,"",AVERAGE(D45:AG45))</f>
        <v/>
      </c>
      <c r="AJ45" s="83"/>
    </row>
    <row r="46" spans="2:36" ht="18.75">
      <c r="B46" s="81"/>
      <c r="C46" s="136" t="s">
        <v>59</v>
      </c>
      <c r="D46" s="92" t="str">
        <f t="shared" si="66"/>
        <v/>
      </c>
      <c r="E46" s="92" t="str">
        <f t="shared" si="67"/>
        <v/>
      </c>
      <c r="F46" s="92" t="str">
        <f t="shared" si="68"/>
        <v/>
      </c>
      <c r="G46" s="92" t="str">
        <f t="shared" si="69"/>
        <v/>
      </c>
      <c r="H46" s="92" t="str">
        <f t="shared" si="70"/>
        <v/>
      </c>
      <c r="I46" s="92" t="str">
        <f t="shared" si="71"/>
        <v/>
      </c>
      <c r="J46" s="92" t="str">
        <f t="shared" si="72"/>
        <v/>
      </c>
      <c r="K46" s="92" t="str">
        <f t="shared" si="73"/>
        <v/>
      </c>
      <c r="L46" s="92" t="str">
        <f t="shared" si="74"/>
        <v/>
      </c>
      <c r="M46" s="92" t="str">
        <f t="shared" si="75"/>
        <v/>
      </c>
      <c r="N46" s="92" t="str">
        <f t="shared" si="76"/>
        <v/>
      </c>
      <c r="O46" s="92" t="str">
        <f t="shared" si="77"/>
        <v/>
      </c>
      <c r="P46" s="92" t="str">
        <f t="shared" si="78"/>
        <v/>
      </c>
      <c r="Q46" s="92" t="str">
        <f t="shared" si="79"/>
        <v/>
      </c>
      <c r="R46" s="92" t="str">
        <f t="shared" si="80"/>
        <v/>
      </c>
      <c r="S46" s="92" t="str">
        <f t="shared" si="81"/>
        <v/>
      </c>
      <c r="T46" s="92" t="str">
        <f t="shared" si="82"/>
        <v/>
      </c>
      <c r="U46" s="92" t="str">
        <f t="shared" si="83"/>
        <v/>
      </c>
      <c r="V46" s="92" t="str">
        <f t="shared" si="84"/>
        <v/>
      </c>
      <c r="W46" s="92" t="str">
        <f t="shared" si="85"/>
        <v/>
      </c>
      <c r="X46" s="92" t="str">
        <f t="shared" si="86"/>
        <v/>
      </c>
      <c r="Y46" s="92" t="str">
        <f t="shared" si="87"/>
        <v/>
      </c>
      <c r="Z46" s="92" t="str">
        <f t="shared" si="88"/>
        <v/>
      </c>
      <c r="AA46" s="92" t="str">
        <f t="shared" si="89"/>
        <v/>
      </c>
      <c r="AB46" s="92" t="str">
        <f t="shared" si="90"/>
        <v/>
      </c>
      <c r="AC46" s="92" t="str">
        <f t="shared" si="91"/>
        <v/>
      </c>
      <c r="AD46" s="92" t="str">
        <f t="shared" si="92"/>
        <v/>
      </c>
      <c r="AE46" s="92" t="str">
        <f t="shared" si="93"/>
        <v/>
      </c>
      <c r="AF46" s="92" t="str">
        <f t="shared" si="94"/>
        <v/>
      </c>
      <c r="AG46" s="92" t="str">
        <f t="shared" si="95"/>
        <v/>
      </c>
      <c r="AH46" s="112"/>
      <c r="AI46" s="187" t="str">
        <f t="shared" ref="AI46:AI51" si="96">IF(COUNTBLANK(D46:AG46)=30,"",AVERAGE(D46:AG46))</f>
        <v/>
      </c>
      <c r="AJ46" s="83"/>
    </row>
    <row r="47" spans="2:36" ht="18.75">
      <c r="B47" s="81"/>
      <c r="C47" s="136" t="s">
        <v>60</v>
      </c>
      <c r="D47" s="92" t="str">
        <f t="shared" si="66"/>
        <v/>
      </c>
      <c r="E47" s="92" t="str">
        <f t="shared" si="67"/>
        <v/>
      </c>
      <c r="F47" s="92" t="str">
        <f t="shared" si="68"/>
        <v/>
      </c>
      <c r="G47" s="92" t="str">
        <f t="shared" si="69"/>
        <v/>
      </c>
      <c r="H47" s="92" t="str">
        <f t="shared" si="70"/>
        <v/>
      </c>
      <c r="I47" s="92" t="str">
        <f t="shared" si="71"/>
        <v/>
      </c>
      <c r="J47" s="92" t="str">
        <f t="shared" si="72"/>
        <v/>
      </c>
      <c r="K47" s="92" t="str">
        <f t="shared" si="73"/>
        <v/>
      </c>
      <c r="L47" s="92" t="str">
        <f t="shared" si="74"/>
        <v/>
      </c>
      <c r="M47" s="92" t="str">
        <f t="shared" si="75"/>
        <v/>
      </c>
      <c r="N47" s="92" t="str">
        <f t="shared" si="76"/>
        <v/>
      </c>
      <c r="O47" s="92" t="str">
        <f t="shared" si="77"/>
        <v/>
      </c>
      <c r="P47" s="92" t="str">
        <f t="shared" si="78"/>
        <v/>
      </c>
      <c r="Q47" s="92" t="str">
        <f t="shared" si="79"/>
        <v/>
      </c>
      <c r="R47" s="92" t="str">
        <f t="shared" si="80"/>
        <v/>
      </c>
      <c r="S47" s="92" t="str">
        <f t="shared" si="81"/>
        <v/>
      </c>
      <c r="T47" s="92" t="str">
        <f t="shared" si="82"/>
        <v/>
      </c>
      <c r="U47" s="92" t="str">
        <f t="shared" si="83"/>
        <v/>
      </c>
      <c r="V47" s="92" t="str">
        <f t="shared" si="84"/>
        <v/>
      </c>
      <c r="W47" s="92" t="str">
        <f t="shared" si="85"/>
        <v/>
      </c>
      <c r="X47" s="92" t="str">
        <f t="shared" si="86"/>
        <v/>
      </c>
      <c r="Y47" s="92" t="str">
        <f t="shared" si="87"/>
        <v/>
      </c>
      <c r="Z47" s="92" t="str">
        <f t="shared" si="88"/>
        <v/>
      </c>
      <c r="AA47" s="92" t="str">
        <f t="shared" si="89"/>
        <v/>
      </c>
      <c r="AB47" s="92" t="str">
        <f t="shared" si="90"/>
        <v/>
      </c>
      <c r="AC47" s="92" t="str">
        <f t="shared" si="91"/>
        <v/>
      </c>
      <c r="AD47" s="92" t="str">
        <f t="shared" si="92"/>
        <v/>
      </c>
      <c r="AE47" s="92" t="str">
        <f t="shared" si="93"/>
        <v/>
      </c>
      <c r="AF47" s="92" t="str">
        <f t="shared" si="94"/>
        <v/>
      </c>
      <c r="AG47" s="92" t="str">
        <f t="shared" si="95"/>
        <v/>
      </c>
      <c r="AH47" s="112"/>
      <c r="AI47" s="187" t="str">
        <f t="shared" si="96"/>
        <v/>
      </c>
      <c r="AJ47" s="83"/>
    </row>
    <row r="48" spans="2:36" ht="18.75">
      <c r="B48" s="81"/>
      <c r="C48" s="136" t="s">
        <v>61</v>
      </c>
      <c r="D48" s="92" t="str">
        <f t="shared" si="66"/>
        <v/>
      </c>
      <c r="E48" s="92" t="str">
        <f t="shared" si="67"/>
        <v/>
      </c>
      <c r="F48" s="92" t="str">
        <f t="shared" si="68"/>
        <v/>
      </c>
      <c r="G48" s="92" t="str">
        <f t="shared" si="69"/>
        <v/>
      </c>
      <c r="H48" s="92" t="str">
        <f t="shared" si="70"/>
        <v/>
      </c>
      <c r="I48" s="92" t="str">
        <f t="shared" si="71"/>
        <v/>
      </c>
      <c r="J48" s="92" t="str">
        <f t="shared" si="72"/>
        <v/>
      </c>
      <c r="K48" s="92" t="str">
        <f t="shared" si="73"/>
        <v/>
      </c>
      <c r="L48" s="92" t="str">
        <f t="shared" si="74"/>
        <v/>
      </c>
      <c r="M48" s="92" t="str">
        <f t="shared" si="75"/>
        <v/>
      </c>
      <c r="N48" s="92" t="str">
        <f t="shared" si="76"/>
        <v/>
      </c>
      <c r="O48" s="92" t="str">
        <f t="shared" si="77"/>
        <v/>
      </c>
      <c r="P48" s="92" t="str">
        <f t="shared" si="78"/>
        <v/>
      </c>
      <c r="Q48" s="92" t="str">
        <f t="shared" si="79"/>
        <v/>
      </c>
      <c r="R48" s="92" t="str">
        <f t="shared" si="80"/>
        <v/>
      </c>
      <c r="S48" s="92" t="str">
        <f t="shared" si="81"/>
        <v/>
      </c>
      <c r="T48" s="92" t="str">
        <f t="shared" si="82"/>
        <v/>
      </c>
      <c r="U48" s="92" t="str">
        <f t="shared" si="83"/>
        <v/>
      </c>
      <c r="V48" s="92" t="str">
        <f t="shared" si="84"/>
        <v/>
      </c>
      <c r="W48" s="92" t="str">
        <f t="shared" si="85"/>
        <v/>
      </c>
      <c r="X48" s="92" t="str">
        <f t="shared" si="86"/>
        <v/>
      </c>
      <c r="Y48" s="92" t="str">
        <f t="shared" si="87"/>
        <v/>
      </c>
      <c r="Z48" s="92" t="str">
        <f t="shared" si="88"/>
        <v/>
      </c>
      <c r="AA48" s="92" t="str">
        <f t="shared" si="89"/>
        <v/>
      </c>
      <c r="AB48" s="92" t="str">
        <f t="shared" si="90"/>
        <v/>
      </c>
      <c r="AC48" s="92" t="str">
        <f t="shared" si="91"/>
        <v/>
      </c>
      <c r="AD48" s="92" t="str">
        <f t="shared" si="92"/>
        <v/>
      </c>
      <c r="AE48" s="92" t="str">
        <f t="shared" si="93"/>
        <v/>
      </c>
      <c r="AF48" s="92" t="str">
        <f t="shared" si="94"/>
        <v/>
      </c>
      <c r="AG48" s="92" t="str">
        <f t="shared" si="95"/>
        <v/>
      </c>
      <c r="AH48" s="112"/>
      <c r="AI48" s="187" t="str">
        <f t="shared" si="96"/>
        <v/>
      </c>
      <c r="AJ48" s="83"/>
    </row>
    <row r="49" spans="2:36" ht="18.75">
      <c r="B49" s="81"/>
      <c r="C49" s="136" t="s">
        <v>62</v>
      </c>
      <c r="D49" s="92" t="str">
        <f>+IF(ISBLANK($D$33),"",0)</f>
        <v/>
      </c>
      <c r="E49" s="92" t="str">
        <f>+IF(ISBLANK($E$33),"",0)</f>
        <v/>
      </c>
      <c r="F49" s="92" t="str">
        <f>+IF(ISBLANK($F$33),"",0)</f>
        <v/>
      </c>
      <c r="G49" s="92" t="str">
        <f>+IF(ISBLANK($G$33),"",0)</f>
        <v/>
      </c>
      <c r="H49" s="92" t="str">
        <f>+IF(ISBLANK($H$33),"",0)</f>
        <v/>
      </c>
      <c r="I49" s="92" t="str">
        <f>+IF(ISBLANK($I$33),"",0)</f>
        <v/>
      </c>
      <c r="J49" s="92" t="str">
        <f>+IF(ISBLANK($J$33),"",0)</f>
        <v/>
      </c>
      <c r="K49" s="92" t="str">
        <f>+IF(ISBLANK($K$33),"",0)</f>
        <v/>
      </c>
      <c r="L49" s="92" t="str">
        <f>+IF(ISBLANK($L$33),"",0)</f>
        <v/>
      </c>
      <c r="M49" s="92" t="str">
        <f>+IF(ISBLANK($M$33),"",0)</f>
        <v/>
      </c>
      <c r="N49" s="92" t="str">
        <f>+IF(ISBLANK($N$33),"",0)</f>
        <v/>
      </c>
      <c r="O49" s="92" t="str">
        <f>+IF(ISBLANK($O$33),"",0)</f>
        <v/>
      </c>
      <c r="P49" s="92" t="str">
        <f>+IF(ISBLANK($P$33),"",0)</f>
        <v/>
      </c>
      <c r="Q49" s="92" t="str">
        <f>+IF(ISBLANK($Q$33),"",0)</f>
        <v/>
      </c>
      <c r="R49" s="92" t="str">
        <f>+IF(ISBLANK($R$33),"",0)</f>
        <v/>
      </c>
      <c r="S49" s="92" t="str">
        <f>+IF(ISBLANK($S$33),"",0)</f>
        <v/>
      </c>
      <c r="T49" s="92" t="str">
        <f>+IF(ISBLANK($T$33),"",0)</f>
        <v/>
      </c>
      <c r="U49" s="92" t="str">
        <f>+IF(ISBLANK($U$33),"",0)</f>
        <v/>
      </c>
      <c r="V49" s="92" t="str">
        <f>+IF(ISBLANK($V$33),"",0)</f>
        <v/>
      </c>
      <c r="W49" s="92" t="str">
        <f>+IF(ISBLANK($W$33),"",0)</f>
        <v/>
      </c>
      <c r="X49" s="92" t="str">
        <f>+IF(ISBLANK($X$33),"",0)</f>
        <v/>
      </c>
      <c r="Y49" s="92" t="str">
        <f>+IF(ISBLANK($Y$33),"",0)</f>
        <v/>
      </c>
      <c r="Z49" s="92" t="str">
        <f>+IF(ISBLANK($Z$33),"",0)</f>
        <v/>
      </c>
      <c r="AA49" s="92" t="str">
        <f>+IF(ISBLANK($AA$33),"",0)</f>
        <v/>
      </c>
      <c r="AB49" s="92" t="str">
        <f>+IF(ISBLANK($AB$33),"",0)</f>
        <v/>
      </c>
      <c r="AC49" s="92" t="str">
        <f>+IF(ISBLANK($AC$33),"",0)</f>
        <v/>
      </c>
      <c r="AD49" s="92" t="str">
        <f>+IF(ISBLANK($AD$33),"",0)</f>
        <v/>
      </c>
      <c r="AE49" s="92" t="str">
        <f>+IF(ISBLANK($AE$33),"",0)</f>
        <v/>
      </c>
      <c r="AF49" s="92" t="str">
        <f>+IF(ISBLANK($AF$33),"",0)</f>
        <v/>
      </c>
      <c r="AG49" s="92" t="str">
        <f>+IF(ISBLANK($AG$33),"",0)</f>
        <v/>
      </c>
      <c r="AH49" s="112"/>
      <c r="AI49" s="187" t="str">
        <f>IF(COUNTBLANK(D49:AG49)=30,"",AVERAGE(D49:AG49))</f>
        <v/>
      </c>
      <c r="AJ49" s="83"/>
    </row>
    <row r="50" spans="2:36" ht="18.75">
      <c r="B50" s="81"/>
      <c r="C50" s="136" t="s">
        <v>63</v>
      </c>
      <c r="D50" s="92" t="str">
        <f t="shared" si="66"/>
        <v/>
      </c>
      <c r="E50" s="92" t="str">
        <f t="shared" si="67"/>
        <v/>
      </c>
      <c r="F50" s="92" t="str">
        <f t="shared" si="68"/>
        <v/>
      </c>
      <c r="G50" s="92" t="str">
        <f t="shared" si="69"/>
        <v/>
      </c>
      <c r="H50" s="92" t="str">
        <f t="shared" si="70"/>
        <v/>
      </c>
      <c r="I50" s="92" t="str">
        <f t="shared" si="71"/>
        <v/>
      </c>
      <c r="J50" s="92" t="str">
        <f t="shared" si="72"/>
        <v/>
      </c>
      <c r="K50" s="92" t="str">
        <f t="shared" si="73"/>
        <v/>
      </c>
      <c r="L50" s="92" t="str">
        <f t="shared" si="74"/>
        <v/>
      </c>
      <c r="M50" s="92" t="str">
        <f t="shared" si="75"/>
        <v/>
      </c>
      <c r="N50" s="92" t="str">
        <f t="shared" si="76"/>
        <v/>
      </c>
      <c r="O50" s="92" t="str">
        <f t="shared" si="77"/>
        <v/>
      </c>
      <c r="P50" s="92" t="str">
        <f t="shared" si="78"/>
        <v/>
      </c>
      <c r="Q50" s="92" t="str">
        <f t="shared" si="79"/>
        <v/>
      </c>
      <c r="R50" s="92" t="str">
        <f t="shared" si="80"/>
        <v/>
      </c>
      <c r="S50" s="92" t="str">
        <f t="shared" si="81"/>
        <v/>
      </c>
      <c r="T50" s="92" t="str">
        <f t="shared" si="82"/>
        <v/>
      </c>
      <c r="U50" s="92" t="str">
        <f t="shared" si="83"/>
        <v/>
      </c>
      <c r="V50" s="92" t="str">
        <f t="shared" si="84"/>
        <v/>
      </c>
      <c r="W50" s="92" t="str">
        <f t="shared" si="85"/>
        <v/>
      </c>
      <c r="X50" s="92" t="str">
        <f t="shared" si="86"/>
        <v/>
      </c>
      <c r="Y50" s="92" t="str">
        <f t="shared" si="87"/>
        <v/>
      </c>
      <c r="Z50" s="92" t="str">
        <f t="shared" si="88"/>
        <v/>
      </c>
      <c r="AA50" s="92" t="str">
        <f t="shared" si="89"/>
        <v/>
      </c>
      <c r="AB50" s="92" t="str">
        <f t="shared" si="90"/>
        <v/>
      </c>
      <c r="AC50" s="92" t="str">
        <f t="shared" si="91"/>
        <v/>
      </c>
      <c r="AD50" s="92" t="str">
        <f t="shared" si="92"/>
        <v/>
      </c>
      <c r="AE50" s="92" t="str">
        <f t="shared" si="93"/>
        <v/>
      </c>
      <c r="AF50" s="92" t="str">
        <f t="shared" si="94"/>
        <v/>
      </c>
      <c r="AG50" s="92" t="str">
        <f t="shared" si="95"/>
        <v/>
      </c>
      <c r="AH50" s="112"/>
      <c r="AI50" s="188" t="str">
        <f t="shared" si="96"/>
        <v/>
      </c>
      <c r="AJ50" s="83"/>
    </row>
    <row r="51" spans="2:36" ht="18.75">
      <c r="B51" s="81"/>
      <c r="C51" s="136" t="s">
        <v>64</v>
      </c>
      <c r="D51" s="92" t="str">
        <f t="shared" si="66"/>
        <v/>
      </c>
      <c r="E51" s="92" t="str">
        <f t="shared" si="67"/>
        <v/>
      </c>
      <c r="F51" s="92" t="str">
        <f t="shared" si="68"/>
        <v/>
      </c>
      <c r="G51" s="92" t="str">
        <f t="shared" si="69"/>
        <v/>
      </c>
      <c r="H51" s="92" t="str">
        <f t="shared" si="70"/>
        <v/>
      </c>
      <c r="I51" s="92" t="str">
        <f t="shared" si="71"/>
        <v/>
      </c>
      <c r="J51" s="92" t="str">
        <f t="shared" si="72"/>
        <v/>
      </c>
      <c r="K51" s="92" t="str">
        <f t="shared" si="73"/>
        <v/>
      </c>
      <c r="L51" s="92" t="str">
        <f t="shared" si="74"/>
        <v/>
      </c>
      <c r="M51" s="92" t="str">
        <f t="shared" si="75"/>
        <v/>
      </c>
      <c r="N51" s="92" t="str">
        <f t="shared" si="76"/>
        <v/>
      </c>
      <c r="O51" s="92" t="str">
        <f t="shared" si="77"/>
        <v/>
      </c>
      <c r="P51" s="92" t="str">
        <f t="shared" si="78"/>
        <v/>
      </c>
      <c r="Q51" s="92" t="str">
        <f t="shared" si="79"/>
        <v/>
      </c>
      <c r="R51" s="92" t="str">
        <f t="shared" si="80"/>
        <v/>
      </c>
      <c r="S51" s="92" t="str">
        <f t="shared" si="81"/>
        <v/>
      </c>
      <c r="T51" s="92" t="str">
        <f t="shared" si="82"/>
        <v/>
      </c>
      <c r="U51" s="92" t="str">
        <f t="shared" si="83"/>
        <v/>
      </c>
      <c r="V51" s="92" t="str">
        <f t="shared" si="84"/>
        <v/>
      </c>
      <c r="W51" s="92" t="str">
        <f t="shared" si="85"/>
        <v/>
      </c>
      <c r="X51" s="92" t="str">
        <f t="shared" si="86"/>
        <v/>
      </c>
      <c r="Y51" s="92" t="str">
        <f t="shared" si="87"/>
        <v/>
      </c>
      <c r="Z51" s="92" t="str">
        <f t="shared" si="88"/>
        <v/>
      </c>
      <c r="AA51" s="92" t="str">
        <f t="shared" si="89"/>
        <v/>
      </c>
      <c r="AB51" s="92" t="str">
        <f t="shared" si="90"/>
        <v/>
      </c>
      <c r="AC51" s="92" t="str">
        <f t="shared" si="91"/>
        <v/>
      </c>
      <c r="AD51" s="92" t="str">
        <f t="shared" si="92"/>
        <v/>
      </c>
      <c r="AE51" s="92" t="str">
        <f t="shared" si="93"/>
        <v/>
      </c>
      <c r="AF51" s="92" t="str">
        <f t="shared" si="94"/>
        <v/>
      </c>
      <c r="AG51" s="92" t="str">
        <f t="shared" si="95"/>
        <v/>
      </c>
      <c r="AH51" s="112"/>
      <c r="AI51" s="188" t="str">
        <f t="shared" si="96"/>
        <v/>
      </c>
      <c r="AJ51" s="83"/>
    </row>
    <row r="52" spans="2:36" ht="18.75">
      <c r="B52" s="81"/>
      <c r="C52" s="138" t="s">
        <v>65</v>
      </c>
      <c r="D52" s="92" t="str">
        <f>+IF(ISBLANK($D$33),"",0)</f>
        <v/>
      </c>
      <c r="E52" s="92" t="str">
        <f>+IF(ISBLANK($E$33),"",0)</f>
        <v/>
      </c>
      <c r="F52" s="92" t="str">
        <f>+IF(ISBLANK($F$33),"",0)</f>
        <v/>
      </c>
      <c r="G52" s="92" t="str">
        <f>+IF(ISBLANK($G$33),"",0)</f>
        <v/>
      </c>
      <c r="H52" s="92" t="str">
        <f>+IF(ISBLANK($H$33),"",0)</f>
        <v/>
      </c>
      <c r="I52" s="92" t="str">
        <f>+IF(ISBLANK($I$33),"",0)</f>
        <v/>
      </c>
      <c r="J52" s="92" t="str">
        <f>+IF(ISBLANK($J$33),"",0)</f>
        <v/>
      </c>
      <c r="K52" s="92" t="str">
        <f>+IF(ISBLANK($K$33),"",0)</f>
        <v/>
      </c>
      <c r="L52" s="92" t="str">
        <f>+IF(ISBLANK($L$33),"",0)</f>
        <v/>
      </c>
      <c r="M52" s="92" t="str">
        <f>+IF(ISBLANK($M$33),"",0)</f>
        <v/>
      </c>
      <c r="N52" s="92" t="str">
        <f>+IF(ISBLANK($N$33),"",0)</f>
        <v/>
      </c>
      <c r="O52" s="92" t="str">
        <f>+IF(ISBLANK($O$33),"",0)</f>
        <v/>
      </c>
      <c r="P52" s="92" t="str">
        <f>+IF(ISBLANK($P$33),"",0)</f>
        <v/>
      </c>
      <c r="Q52" s="92" t="str">
        <f>+IF(ISBLANK($Q$33),"",0)</f>
        <v/>
      </c>
      <c r="R52" s="92" t="str">
        <f>+IF(ISBLANK($R$33),"",0)</f>
        <v/>
      </c>
      <c r="S52" s="92" t="str">
        <f>+IF(ISBLANK($S$33),"",0)</f>
        <v/>
      </c>
      <c r="T52" s="92" t="str">
        <f>+IF(ISBLANK($T$33),"",0)</f>
        <v/>
      </c>
      <c r="U52" s="92" t="str">
        <f>+IF(ISBLANK($U$33),"",0)</f>
        <v/>
      </c>
      <c r="V52" s="92" t="str">
        <f>+IF(ISBLANK($V$33),"",0)</f>
        <v/>
      </c>
      <c r="W52" s="92" t="str">
        <f>+IF(ISBLANK($W$33),"",0)</f>
        <v/>
      </c>
      <c r="X52" s="92" t="str">
        <f>+IF(ISBLANK($X$33),"",0)</f>
        <v/>
      </c>
      <c r="Y52" s="92" t="str">
        <f>+IF(ISBLANK($Y$33),"",0)</f>
        <v/>
      </c>
      <c r="Z52" s="92" t="str">
        <f>+IF(ISBLANK($Z$33),"",0)</f>
        <v/>
      </c>
      <c r="AA52" s="92" t="str">
        <f>+IF(ISBLANK($AA$33),"",0)</f>
        <v/>
      </c>
      <c r="AB52" s="92" t="str">
        <f>+IF(ISBLANK($AB$33),"",0)</f>
        <v/>
      </c>
      <c r="AC52" s="92" t="str">
        <f>+IF(ISBLANK($AC$33),"",0)</f>
        <v/>
      </c>
      <c r="AD52" s="92" t="str">
        <f>+IF(ISBLANK($AD$33),"",0)</f>
        <v/>
      </c>
      <c r="AE52" s="92" t="str">
        <f>+IF(ISBLANK($AE$33),"",0)</f>
        <v/>
      </c>
      <c r="AF52" s="92" t="str">
        <f>+IF(ISBLANK($AF$33),"",0)</f>
        <v/>
      </c>
      <c r="AG52" s="92" t="str">
        <f>+IF(ISBLANK($AG$33),"",0)</f>
        <v/>
      </c>
      <c r="AH52" s="186"/>
      <c r="AI52" s="194" t="str">
        <f>IF(COUNTBLANK(D52:AG52)=30,"",AVERAGE(D52:AG52))</f>
        <v/>
      </c>
      <c r="AJ52" s="83"/>
    </row>
    <row r="53" spans="2:36" ht="16.5" thickBot="1">
      <c r="B53" s="81"/>
      <c r="C53" s="179" t="s">
        <v>66</v>
      </c>
      <c r="D53" s="168" t="str">
        <f t="shared" ref="D53:G53" si="97">IF(COUNTBLANK(D44:D52)=9,"",IF(SUM(D44:D52)&gt;0,0,IF(COUNTBLANK(D44:D52)&lt;&gt;0,"",1)))</f>
        <v/>
      </c>
      <c r="E53" s="168" t="str">
        <f t="shared" si="97"/>
        <v/>
      </c>
      <c r="F53" s="168" t="str">
        <f t="shared" si="97"/>
        <v/>
      </c>
      <c r="G53" s="168" t="str">
        <f t="shared" si="97"/>
        <v/>
      </c>
      <c r="H53" s="168" t="str">
        <f t="shared" ref="H53:AG53" si="98">IF(COUNTBLANK(H44:H52)=9,"",IF(SUM(H44:H52)&gt;0,0,IF(COUNTBLANK(H44:H52)&lt;&gt;0,"",1)))</f>
        <v/>
      </c>
      <c r="I53" s="168" t="str">
        <f t="shared" si="98"/>
        <v/>
      </c>
      <c r="J53" s="168" t="str">
        <f t="shared" si="98"/>
        <v/>
      </c>
      <c r="K53" s="168" t="str">
        <f t="shared" si="98"/>
        <v/>
      </c>
      <c r="L53" s="168" t="str">
        <f t="shared" si="98"/>
        <v/>
      </c>
      <c r="M53" s="168" t="str">
        <f t="shared" si="98"/>
        <v/>
      </c>
      <c r="N53" s="168" t="str">
        <f t="shared" si="98"/>
        <v/>
      </c>
      <c r="O53" s="168" t="str">
        <f t="shared" si="98"/>
        <v/>
      </c>
      <c r="P53" s="168" t="str">
        <f t="shared" si="98"/>
        <v/>
      </c>
      <c r="Q53" s="168" t="str">
        <f t="shared" si="98"/>
        <v/>
      </c>
      <c r="R53" s="168" t="str">
        <f t="shared" si="98"/>
        <v/>
      </c>
      <c r="S53" s="168" t="str">
        <f t="shared" si="98"/>
        <v/>
      </c>
      <c r="T53" s="168" t="str">
        <f t="shared" si="98"/>
        <v/>
      </c>
      <c r="U53" s="168" t="str">
        <f t="shared" si="98"/>
        <v/>
      </c>
      <c r="V53" s="168" t="str">
        <f t="shared" si="98"/>
        <v/>
      </c>
      <c r="W53" s="168" t="str">
        <f t="shared" si="98"/>
        <v/>
      </c>
      <c r="X53" s="168" t="str">
        <f t="shared" si="98"/>
        <v/>
      </c>
      <c r="Y53" s="168" t="str">
        <f t="shared" si="98"/>
        <v/>
      </c>
      <c r="Z53" s="168" t="str">
        <f t="shared" si="98"/>
        <v/>
      </c>
      <c r="AA53" s="168" t="str">
        <f t="shared" si="98"/>
        <v/>
      </c>
      <c r="AB53" s="168" t="str">
        <f t="shared" si="98"/>
        <v/>
      </c>
      <c r="AC53" s="168" t="str">
        <f t="shared" si="98"/>
        <v/>
      </c>
      <c r="AD53" s="168" t="str">
        <f t="shared" si="98"/>
        <v/>
      </c>
      <c r="AE53" s="168" t="str">
        <f t="shared" si="98"/>
        <v/>
      </c>
      <c r="AF53" s="168" t="str">
        <f t="shared" si="98"/>
        <v/>
      </c>
      <c r="AG53" s="168" t="str">
        <f t="shared" si="98"/>
        <v/>
      </c>
      <c r="AH53" s="133" t="str">
        <f>IF(COUNTBLANK(AH44:AH52)&lt;&gt;0,"",IF(SUM(AH44:AH52)=0,1,0))</f>
        <v/>
      </c>
      <c r="AI53" s="193" t="str">
        <f>IF(COUNTBLANK(D53:AG53)=30,"",AVERAGE(D53:AG53))</f>
        <v/>
      </c>
      <c r="AJ53" s="83"/>
    </row>
    <row r="54" spans="2:36" ht="18.75">
      <c r="B54" s="81"/>
      <c r="C54" s="157" t="s">
        <v>67</v>
      </c>
      <c r="D54" s="154"/>
      <c r="E54" s="106"/>
      <c r="F54" s="106"/>
      <c r="G54" s="106"/>
      <c r="H54" s="106"/>
      <c r="I54" s="106"/>
      <c r="J54" s="106"/>
      <c r="K54" s="92"/>
      <c r="L54" s="92"/>
      <c r="M54" s="92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  <c r="Z54" s="92"/>
      <c r="AA54" s="92"/>
      <c r="AB54" s="92"/>
      <c r="AC54" s="106"/>
      <c r="AD54" s="106"/>
      <c r="AE54" s="106"/>
      <c r="AF54" s="106"/>
      <c r="AG54" s="106"/>
      <c r="AH54" s="117"/>
      <c r="AI54" s="195"/>
      <c r="AJ54" s="83"/>
    </row>
    <row r="55" spans="2:36" ht="18.75">
      <c r="B55" s="81"/>
      <c r="C55" s="110" t="s">
        <v>68</v>
      </c>
      <c r="D55" s="151"/>
      <c r="E55" s="98"/>
      <c r="F55" s="98"/>
      <c r="G55" s="98"/>
      <c r="H55" s="98"/>
      <c r="I55" s="98"/>
      <c r="J55" s="98"/>
      <c r="K55" s="99"/>
      <c r="L55" s="99"/>
      <c r="M55" s="99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9"/>
      <c r="AA55" s="99"/>
      <c r="AB55" s="99"/>
      <c r="AC55" s="98"/>
      <c r="AD55" s="98"/>
      <c r="AE55" s="98"/>
      <c r="AF55" s="98"/>
      <c r="AG55" s="98"/>
      <c r="AH55" s="112"/>
      <c r="AI55" s="189"/>
      <c r="AJ55" s="83"/>
    </row>
    <row r="56" spans="2:36" ht="18.75">
      <c r="B56" s="81"/>
      <c r="C56" s="110" t="s">
        <v>69</v>
      </c>
      <c r="D56" s="151"/>
      <c r="E56" s="98"/>
      <c r="F56" s="98"/>
      <c r="G56" s="98"/>
      <c r="H56" s="98"/>
      <c r="I56" s="98"/>
      <c r="J56" s="98"/>
      <c r="K56" s="99"/>
      <c r="L56" s="99"/>
      <c r="M56" s="99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9"/>
      <c r="AA56" s="99"/>
      <c r="AB56" s="99"/>
      <c r="AC56" s="98"/>
      <c r="AD56" s="98"/>
      <c r="AE56" s="98"/>
      <c r="AF56" s="98"/>
      <c r="AG56" s="98"/>
      <c r="AH56" s="112"/>
      <c r="AI56" s="189"/>
      <c r="AJ56" s="83"/>
    </row>
    <row r="57" spans="2:36" ht="19.5" thickBot="1">
      <c r="B57" s="81"/>
      <c r="C57" s="162" t="s">
        <v>70</v>
      </c>
      <c r="D57" s="158"/>
      <c r="E57" s="122"/>
      <c r="F57" s="122"/>
      <c r="G57" s="122"/>
      <c r="H57" s="122"/>
      <c r="I57" s="122"/>
      <c r="J57" s="122"/>
      <c r="K57" s="123"/>
      <c r="L57" s="123"/>
      <c r="M57" s="123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3"/>
      <c r="AA57" s="123"/>
      <c r="AB57" s="123"/>
      <c r="AC57" s="122"/>
      <c r="AD57" s="122"/>
      <c r="AE57" s="122"/>
      <c r="AF57" s="122"/>
      <c r="AG57" s="122"/>
      <c r="AH57" s="186"/>
      <c r="AI57" s="190"/>
      <c r="AJ57" s="83"/>
    </row>
    <row r="58" spans="2:36" ht="167.25" customHeight="1" thickBot="1">
      <c r="B58" s="81"/>
      <c r="C58" s="95" t="s">
        <v>71</v>
      </c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176"/>
      <c r="AI58" s="177"/>
      <c r="AJ58" s="83"/>
    </row>
    <row r="59" spans="2:36" ht="16.5" thickBot="1">
      <c r="B59" s="357" t="s">
        <v>72</v>
      </c>
      <c r="C59" s="358"/>
      <c r="D59" s="358"/>
      <c r="E59" s="358"/>
      <c r="F59" s="358"/>
      <c r="G59" s="358"/>
      <c r="H59" s="358"/>
      <c r="I59" s="358"/>
      <c r="J59" s="358"/>
      <c r="K59" s="358"/>
      <c r="L59" s="358"/>
      <c r="M59" s="358"/>
      <c r="N59" s="358"/>
      <c r="O59" s="358"/>
      <c r="P59" s="358"/>
      <c r="Q59" s="358"/>
      <c r="R59" s="358"/>
      <c r="S59" s="358"/>
      <c r="T59" s="358"/>
      <c r="U59" s="358"/>
      <c r="V59" s="358"/>
      <c r="W59" s="358"/>
      <c r="X59" s="358"/>
      <c r="Y59" s="358"/>
      <c r="Z59" s="358"/>
      <c r="AA59" s="358"/>
      <c r="AB59" s="358"/>
      <c r="AC59" s="358"/>
      <c r="AD59" s="358"/>
      <c r="AE59" s="358"/>
      <c r="AF59" s="358"/>
      <c r="AG59" s="358"/>
      <c r="AH59" s="358"/>
      <c r="AI59" s="358"/>
      <c r="AJ59" s="359"/>
    </row>
  </sheetData>
  <sheetProtection algorithmName="SHA-512" hashValue="bCa5Fuu3NNsbvXX5A8hIPF8EZHHqbkYD5mSyL1+8kQplVFsTcdOrps+4t/KYnklHWb9qS7AKlLF6qNU2OlFnQw==" saltValue="/p9uIfZ7FSrFJxyOHc5Bhg==" spinCount="100000" sheet="1" formatCells="0" formatColumns="0" formatRows="0" insertRows="0"/>
  <mergeCells count="10">
    <mergeCell ref="D11:AI11"/>
    <mergeCell ref="C30:C31"/>
    <mergeCell ref="D30:AI30"/>
    <mergeCell ref="B59:AJ59"/>
    <mergeCell ref="G8:N8"/>
    <mergeCell ref="G9:N9"/>
    <mergeCell ref="O8:U8"/>
    <mergeCell ref="O9:U9"/>
    <mergeCell ref="V8:AB8"/>
    <mergeCell ref="V9:AB9"/>
  </mergeCells>
  <conditionalFormatting sqref="D27:AI27">
    <cfRule type="containsBlanks" dxfId="503" priority="20" stopIfTrue="1">
      <formula>LEN(TRIM(D27))=0</formula>
    </cfRule>
  </conditionalFormatting>
  <conditionalFormatting sqref="D28:AI28">
    <cfRule type="cellIs" dxfId="502" priority="21" operator="equal">
      <formula>3</formula>
    </cfRule>
    <cfRule type="containsBlanks" dxfId="501" priority="22" stopIfTrue="1">
      <formula>LEN(TRIM(D28))=0</formula>
    </cfRule>
    <cfRule type="cellIs" dxfId="500" priority="28" operator="equal">
      <formula>2</formula>
    </cfRule>
    <cfRule type="cellIs" dxfId="499" priority="29" operator="equal">
      <formula>1</formula>
    </cfRule>
    <cfRule type="cellIs" dxfId="498" priority="30" operator="equal">
      <formula>0</formula>
    </cfRule>
  </conditionalFormatting>
  <conditionalFormatting sqref="E28 H28 R28 AB28">
    <cfRule type="cellIs" dxfId="497" priority="33" operator="equal">
      <formula>3</formula>
    </cfRule>
    <cfRule type="containsBlanks" dxfId="496" priority="37">
      <formula>LEN(TRIM(E28))=0</formula>
    </cfRule>
  </conditionalFormatting>
  <conditionalFormatting sqref="K28 U28 AE28">
    <cfRule type="containsBlanks" dxfId="495" priority="26">
      <formula>LEN(TRIM(K28))=0</formula>
    </cfRule>
    <cfRule type="cellIs" dxfId="494" priority="27" operator="equal">
      <formula>3</formula>
    </cfRule>
  </conditionalFormatting>
  <conditionalFormatting sqref="AI13:AI26">
    <cfRule type="containsBlanks" dxfId="493" priority="7" stopIfTrue="1">
      <formula>LEN(TRIM(AI13))=0</formula>
    </cfRule>
  </conditionalFormatting>
  <conditionalFormatting sqref="AI16:AI26">
    <cfRule type="cellIs" dxfId="492" priority="6" operator="equal">
      <formula>3</formula>
    </cfRule>
    <cfRule type="cellIs" dxfId="491" priority="8" operator="equal">
      <formula>2</formula>
    </cfRule>
    <cfRule type="cellIs" dxfId="490" priority="9" operator="equal">
      <formula>1</formula>
    </cfRule>
    <cfRule type="cellIs" dxfId="489" priority="10" operator="equal">
      <formula>0</formula>
    </cfRule>
  </conditionalFormatting>
  <conditionalFormatting sqref="AI32 AI34:AI57">
    <cfRule type="containsBlanks" dxfId="488" priority="11" stopIfTrue="1">
      <formula>LEN(TRIM(AI32))=0</formula>
    </cfRule>
  </conditionalFormatting>
  <conditionalFormatting sqref="AI32">
    <cfRule type="cellIs" dxfId="487" priority="16" operator="between">
      <formula>0</formula>
      <formula>0.25</formula>
    </cfRule>
    <cfRule type="cellIs" dxfId="486" priority="17" operator="between">
      <formula>0.25</formula>
      <formula>0.5</formula>
    </cfRule>
  </conditionalFormatting>
  <conditionalFormatting sqref="AI33">
    <cfRule type="cellIs" dxfId="485" priority="1" operator="equal">
      <formula>3</formula>
    </cfRule>
    <cfRule type="containsBlanks" dxfId="484" priority="2" stopIfTrue="1">
      <formula>LEN(TRIM(AI33))=0</formula>
    </cfRule>
    <cfRule type="cellIs" dxfId="483" priority="3" operator="equal">
      <formula>2</formula>
    </cfRule>
    <cfRule type="cellIs" dxfId="482" priority="4" operator="equal">
      <formula>1</formula>
    </cfRule>
    <cfRule type="cellIs" dxfId="481" priority="5" operator="equal">
      <formula>0</formula>
    </cfRule>
  </conditionalFormatting>
  <conditionalFormatting sqref="AI34:AI42">
    <cfRule type="cellIs" dxfId="480" priority="12" operator="between">
      <formula>0</formula>
      <formula>0.25</formula>
    </cfRule>
    <cfRule type="cellIs" dxfId="479" priority="13" operator="between">
      <formula>0.25</formula>
      <formula>0.5</formula>
    </cfRule>
  </conditionalFormatting>
  <conditionalFormatting sqref="AI41">
    <cfRule type="cellIs" dxfId="478" priority="14" operator="between">
      <formula>0.5</formula>
      <formula>0.75</formula>
    </cfRule>
    <cfRule type="cellIs" dxfId="477" priority="15" operator="between">
      <formula>0.75</formula>
      <formula>1</formula>
    </cfRule>
  </conditionalFormatting>
  <dataValidations count="4">
    <dataValidation type="whole" allowBlank="1" showErrorMessage="1" errorTitle="Feil i inntasting" error="Leverfargen er utenfor intervallet (1-6) " sqref="D32:AG32" xr:uid="{CAD64B89-6490-48CF-A12D-158C2F8E8249}">
      <formula1>1</formula1>
      <formula2>6</formula2>
    </dataValidation>
    <dataValidation type="whole" allowBlank="1" showInputMessage="1" showErrorMessage="1" errorTitle="Feil i inntastingen" error="Scoren er utenfor intervallet (1-2). Skriv 1 for hannkjønn og 2 for hunnkjønn." sqref="D43:AG43" xr:uid="{FF0910BC-A9AC-4A5D-899F-11570AB52824}">
      <formula1>1</formula1>
      <formula2>2</formula2>
    </dataValidation>
    <dataValidation type="decimal" errorStyle="warning" allowBlank="1" showErrorMessage="1" errorTitle="Uforventet lengde" error="Lengde er utenfor forventet lengdeintervall. Sjekk at lengde er riktig og oppgitt i cm. " sqref="D14:AG15" xr:uid="{0B9752F4-7765-417E-947B-ECC276416E36}">
      <formula1>5</formula1>
      <formula2>30</formula2>
    </dataValidation>
    <dataValidation type="decimal" errorStyle="warning" allowBlank="1" showErrorMessage="1" errorTitle="Uforventet vekt" error="Vekten er utenfor forventet vektintervall. Sjekk at vekt er riktig og oppgitt i g. " sqref="D13:AG13" xr:uid="{D7921A91-531B-4988-A28C-AFDAA46D216C}">
      <formula1>10</formula1>
      <formula2>1000</formula2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DropDown="1" showErrorMessage="1" errorTitle="Feil i inntasting" error="Scoren er utenfor intervallet (0-3)" xr:uid="{7F12B72A-DB10-4F6C-8995-648E741D0B63}">
          <x14:formula1>
            <xm:f>Velferdsmodellen!$A$60:$A$64</xm:f>
          </x14:formula1>
          <xm:sqref>D18:AG26</xm:sqref>
        </x14:dataValidation>
        <x14:dataValidation type="list" allowBlank="1" showDropDown="1" showErrorMessage="1" errorTitle="Feil i inntasting" error="Scoren er utenfor intervallet (0-1)" xr:uid="{29D712E0-13A8-424B-B379-08E1228A9378}">
          <x14:formula1>
            <xm:f>Velferdsmodellen!$A$60:$A$62</xm:f>
          </x14:formula1>
          <xm:sqref>D34:AG42</xm:sqref>
        </x14:dataValidation>
        <x14:dataValidation type="list" allowBlank="1" showDropDown="1" showErrorMessage="1" errorTitle="Feil i inntasting" error="Scoren er utenfor intervallet (0-1)_x000a_" xr:uid="{D5D631EF-4C11-41C3-9211-44DE10FB1357}">
          <x14:formula1>
            <xm:f>Velferdsmodellen!$A$60:$A$62</xm:f>
          </x14:formula1>
          <xm:sqref>D44:AG49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FF7576-7D04-4250-8820-0D43B8616272}">
  <dimension ref="A1:AT244"/>
  <sheetViews>
    <sheetView topLeftCell="A12" zoomScale="60" zoomScaleNormal="60" workbookViewId="0">
      <selection activeCell="U38" sqref="U38"/>
    </sheetView>
  </sheetViews>
  <sheetFormatPr defaultColWidth="11.42578125" defaultRowHeight="15.75"/>
  <cols>
    <col min="1" max="5" width="11.42578125" style="13"/>
    <col min="6" max="6" width="20" style="13" customWidth="1"/>
    <col min="7" max="7" width="20.140625" style="13" customWidth="1"/>
    <col min="8" max="8" width="26.42578125" style="13" customWidth="1"/>
    <col min="9" max="9" width="22.42578125" style="13" customWidth="1"/>
    <col min="10" max="10" width="18.140625" style="13" customWidth="1"/>
    <col min="11" max="11" width="20" style="13" customWidth="1"/>
    <col min="12" max="12" width="20.42578125" style="13" customWidth="1"/>
    <col min="13" max="13" width="29.140625" style="13" customWidth="1"/>
    <col min="14" max="14" width="11.42578125" style="13"/>
    <col min="15" max="15" width="12.28515625" style="13" bestFit="1" customWidth="1"/>
    <col min="16" max="24" width="11.42578125" style="13"/>
    <col min="25" max="46" width="11.42578125" style="12"/>
    <col min="47" max="16384" width="11.42578125" style="13"/>
  </cols>
  <sheetData>
    <row r="1" spans="1:24" ht="18.75" hidden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5"/>
      <c r="T1" s="5"/>
      <c r="U1" s="5"/>
      <c r="V1" s="12"/>
      <c r="W1" s="12"/>
      <c r="X1" s="12"/>
    </row>
    <row r="2" spans="1:24" ht="18.75" hidden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5"/>
      <c r="T2" s="5"/>
      <c r="U2" s="5"/>
      <c r="V2" s="12"/>
      <c r="W2" s="12"/>
      <c r="X2" s="12"/>
    </row>
    <row r="3" spans="1:24" ht="18.75" hidden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5"/>
      <c r="T3" s="5"/>
      <c r="U3" s="5"/>
      <c r="V3" s="12"/>
      <c r="W3" s="12"/>
      <c r="X3" s="12"/>
    </row>
    <row r="4" spans="1:24" ht="18.75" hidden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5"/>
      <c r="T4" s="5"/>
      <c r="U4" s="5"/>
      <c r="V4" s="12"/>
      <c r="W4" s="12"/>
      <c r="X4" s="12"/>
    </row>
    <row r="5" spans="1:24" ht="18.75" hidden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5"/>
      <c r="T5" s="5"/>
      <c r="U5" s="5"/>
      <c r="V5" s="12"/>
      <c r="W5" s="12"/>
      <c r="X5" s="12"/>
    </row>
    <row r="6" spans="1:24" ht="18.7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5"/>
      <c r="T6" s="5"/>
      <c r="U6" s="5"/>
      <c r="V6" s="12"/>
      <c r="W6" s="12"/>
      <c r="X6" s="12"/>
    </row>
    <row r="7" spans="1:24" ht="18.7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5"/>
      <c r="T7" s="5"/>
      <c r="U7" s="5"/>
      <c r="V7" s="12"/>
      <c r="W7" s="12"/>
      <c r="X7" s="12"/>
    </row>
    <row r="8" spans="1:24" ht="18.7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5"/>
      <c r="T8" s="5"/>
      <c r="U8" s="5"/>
      <c r="V8" s="12"/>
      <c r="W8" s="12"/>
      <c r="X8" s="12"/>
    </row>
    <row r="9" spans="1:24" ht="18.7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5"/>
      <c r="T9" s="5"/>
      <c r="U9" s="5"/>
      <c r="V9" s="12"/>
      <c r="W9" s="12"/>
      <c r="X9" s="12"/>
    </row>
    <row r="10" spans="1:24" ht="18.7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5"/>
      <c r="T10" s="5"/>
      <c r="U10" s="5"/>
      <c r="V10" s="12"/>
      <c r="W10" s="12"/>
      <c r="X10" s="12"/>
    </row>
    <row r="11" spans="1:24" ht="18.7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5"/>
      <c r="T11" s="5"/>
      <c r="U11" s="5"/>
      <c r="V11" s="5"/>
      <c r="W11" s="5"/>
      <c r="X11" s="5"/>
    </row>
    <row r="12" spans="1:24" ht="18.7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5"/>
      <c r="T12" s="5"/>
      <c r="U12" s="5"/>
      <c r="V12" s="5"/>
      <c r="W12" s="5"/>
      <c r="X12" s="5"/>
    </row>
    <row r="13" spans="1:24" ht="18.7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5"/>
      <c r="T13" s="5"/>
      <c r="U13" s="5"/>
      <c r="V13" s="5"/>
      <c r="W13" s="5"/>
      <c r="X13" s="5"/>
    </row>
    <row r="14" spans="1:24" ht="18.7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5"/>
      <c r="T14" s="5"/>
      <c r="U14" s="5"/>
      <c r="V14" s="5"/>
      <c r="W14" s="5"/>
      <c r="X14" s="5"/>
    </row>
    <row r="15" spans="1:24" ht="18.75">
      <c r="A15" s="1"/>
      <c r="B15" s="1"/>
      <c r="C15" s="1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1"/>
      <c r="P15" s="1"/>
      <c r="Q15" s="1"/>
      <c r="R15" s="1"/>
      <c r="S15" s="5"/>
      <c r="T15" s="5"/>
      <c r="U15" s="5"/>
      <c r="V15" s="5"/>
      <c r="W15" s="5"/>
      <c r="X15" s="5"/>
    </row>
    <row r="16" spans="1:24" ht="18.75">
      <c r="A16" s="1"/>
      <c r="B16" s="1"/>
      <c r="C16" s="1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1"/>
      <c r="P16" s="1"/>
      <c r="Q16" s="1"/>
      <c r="R16" s="1"/>
      <c r="S16" s="5"/>
      <c r="T16" s="5"/>
      <c r="U16" s="5"/>
      <c r="V16" s="5"/>
      <c r="W16" s="5"/>
      <c r="X16" s="5"/>
    </row>
    <row r="17" spans="1:24" ht="18.75">
      <c r="A17" s="1"/>
      <c r="B17" s="1"/>
      <c r="C17" s="1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1"/>
      <c r="P17" s="1"/>
      <c r="Q17" s="1"/>
      <c r="R17" s="1"/>
      <c r="S17" s="5"/>
      <c r="T17" s="5"/>
      <c r="U17" s="5"/>
      <c r="V17" s="5"/>
      <c r="W17" s="5"/>
      <c r="X17" s="5"/>
    </row>
    <row r="18" spans="1:24" ht="18.75">
      <c r="A18" s="1"/>
      <c r="B18" s="1"/>
      <c r="C18" s="1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1"/>
      <c r="P18" s="1"/>
      <c r="Q18" s="1"/>
      <c r="R18" s="1"/>
      <c r="S18" s="5"/>
      <c r="T18" s="5"/>
      <c r="U18" s="5"/>
      <c r="V18" s="5"/>
      <c r="W18" s="5"/>
      <c r="X18" s="5"/>
    </row>
    <row r="19" spans="1:24" ht="18.75">
      <c r="A19" s="1"/>
      <c r="B19" s="1"/>
      <c r="C19" s="1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1"/>
      <c r="P19" s="1"/>
      <c r="Q19" s="1"/>
      <c r="R19" s="1"/>
      <c r="S19" s="5"/>
      <c r="T19" s="5"/>
      <c r="U19" s="5"/>
      <c r="V19" s="5"/>
      <c r="W19" s="5"/>
      <c r="X19" s="5"/>
    </row>
    <row r="20" spans="1:24" ht="19.5" thickBot="1">
      <c r="A20" s="5"/>
      <c r="B20" s="5"/>
      <c r="C20" s="5"/>
      <c r="D20" s="3"/>
      <c r="E20" s="4"/>
      <c r="F20" s="3"/>
      <c r="G20" s="3"/>
      <c r="H20" s="3"/>
      <c r="I20" s="3"/>
      <c r="J20" s="3"/>
      <c r="K20" s="3"/>
      <c r="L20" s="3"/>
      <c r="M20" s="3"/>
      <c r="N20" s="3"/>
      <c r="O20" s="5"/>
      <c r="P20" s="5"/>
      <c r="Q20" s="5"/>
      <c r="R20" s="5"/>
      <c r="S20" s="5"/>
      <c r="T20" s="5"/>
      <c r="U20" s="5"/>
      <c r="V20" s="5"/>
      <c r="W20" s="5"/>
      <c r="X20" s="5"/>
    </row>
    <row r="21" spans="1:24" ht="26.25">
      <c r="A21" s="5"/>
      <c r="B21" s="5"/>
      <c r="C21" s="5"/>
      <c r="D21" s="3"/>
      <c r="E21" s="401" t="s">
        <v>14</v>
      </c>
      <c r="F21" s="402"/>
      <c r="G21" s="402"/>
      <c r="H21" s="402"/>
      <c r="I21" s="402"/>
      <c r="J21" s="402"/>
      <c r="K21" s="402"/>
      <c r="L21" s="402"/>
      <c r="M21" s="403"/>
      <c r="N21" s="3"/>
      <c r="O21" s="5"/>
      <c r="P21" s="5"/>
      <c r="Q21" s="5"/>
      <c r="R21" s="5"/>
      <c r="S21" s="5"/>
      <c r="T21" s="5"/>
      <c r="U21" s="5"/>
      <c r="V21" s="5"/>
      <c r="W21" s="5"/>
      <c r="X21" s="5"/>
    </row>
    <row r="22" spans="1:24" ht="26.25">
      <c r="A22" s="5"/>
      <c r="B22" s="5"/>
      <c r="C22" s="5"/>
      <c r="D22" s="3"/>
      <c r="E22" s="404" t="s">
        <v>91</v>
      </c>
      <c r="F22" s="406" t="s">
        <v>17</v>
      </c>
      <c r="G22" s="408" t="s">
        <v>5</v>
      </c>
      <c r="H22" s="410" t="s">
        <v>9</v>
      </c>
      <c r="I22" s="411"/>
      <c r="J22" s="414" t="s">
        <v>92</v>
      </c>
      <c r="K22" s="415"/>
      <c r="L22" s="415"/>
      <c r="M22" s="416"/>
      <c r="N22" s="3"/>
      <c r="O22" s="5"/>
      <c r="P22" s="5"/>
      <c r="Q22" s="5"/>
      <c r="R22" s="5"/>
      <c r="S22" s="5"/>
      <c r="T22" s="5"/>
      <c r="U22" s="5"/>
      <c r="V22" s="5"/>
      <c r="W22" s="5"/>
      <c r="X22" s="5"/>
    </row>
    <row r="23" spans="1:24" ht="49.5" customHeight="1">
      <c r="A23" s="7"/>
      <c r="B23" s="7"/>
      <c r="C23" s="7"/>
      <c r="D23" s="6"/>
      <c r="E23" s="405"/>
      <c r="F23" s="407"/>
      <c r="G23" s="409"/>
      <c r="H23" s="412"/>
      <c r="I23" s="413"/>
      <c r="J23" s="14" t="s">
        <v>93</v>
      </c>
      <c r="K23" s="14" t="s">
        <v>94</v>
      </c>
      <c r="L23" s="14" t="s">
        <v>95</v>
      </c>
      <c r="M23" s="15" t="s">
        <v>96</v>
      </c>
      <c r="N23" s="6"/>
      <c r="O23" s="7"/>
      <c r="P23" s="400"/>
      <c r="Q23" s="400"/>
      <c r="R23" s="400"/>
      <c r="S23" s="5"/>
      <c r="T23" s="5"/>
      <c r="U23" s="5"/>
      <c r="V23" s="5"/>
      <c r="W23" s="5"/>
      <c r="X23" s="5"/>
    </row>
    <row r="24" spans="1:24" ht="26.25">
      <c r="A24" s="5"/>
      <c r="B24" s="5"/>
      <c r="C24" s="5"/>
      <c r="D24" s="3"/>
      <c r="E24" s="8">
        <v>1</v>
      </c>
      <c r="F24" s="16">
        <f t="shared" ref="F24:F38" si="0">SUM(J24:M24)</f>
        <v>0</v>
      </c>
      <c r="G24" s="9" t="str">
        <f>IF(COUNTBLANK('Merd 1'!$D$13:$AG$13)=30,"",AVERAGE('Merd 1'!$D$13:$AG$13))</f>
        <v/>
      </c>
      <c r="H24" s="388" t="str">
        <f>IF(Beregningsgrunnlag!F24=0,"",IF((Beregningsgrunnlag!M24/Beregningsgrunnlag!F24&gt;=0.25),Velferdsmodellen!$D$10,IF(OR((Beregningsgrunnlag!M24/Beregningsgrunnlag!F24&gt;=0.1),((Beregningsgrunnlag!M24+Beregningsgrunnlag!L24)/Beregningsgrunnlag!F24&gt;=0.4)),Velferdsmodellen!$D$9,IF(OR((Beregningsgrunnlag!M24&gt;0),(Beregningsgrunnlag!M24+Beregningsgrunnlag!L24)/Beregningsgrunnlag!F24&gt;0,((Beregningsgrunnlag!J24/Beregningsgrunnlag!F24&lt;0.6))),Velferdsmodellen!$D$8,Velferdsmodellen!$D$7))))</f>
        <v/>
      </c>
      <c r="I24" s="389"/>
      <c r="J24" s="17" t="str">
        <f>IF(COUNTBLANK('Merd 1'!$D$28:$AG$28)=30,"",COUNTIF('Merd 1'!$D$28:$AG$28,0))</f>
        <v/>
      </c>
      <c r="K24" s="17" t="str">
        <f>IF(COUNTBLANK('Merd 1'!$D$28:$AG$28)=30,"",COUNTIF('Merd 1'!$D$28:$AG$28,1))</f>
        <v/>
      </c>
      <c r="L24" s="17" t="str">
        <f>IF(COUNTBLANK('Merd 1'!$D$28:$AG$28)=30,"",COUNTIF('Merd 1'!$D$28:$AG$28,2))</f>
        <v/>
      </c>
      <c r="M24" s="18" t="str">
        <f>IF(COUNTBLANK('Merd 1'!$D$28:$AG$28)=30,"",COUNTIF('Merd 1'!$D$28:$AG$28,3))</f>
        <v/>
      </c>
      <c r="N24" s="3"/>
      <c r="O24" s="33"/>
      <c r="P24" s="5"/>
      <c r="Q24" s="5"/>
      <c r="R24" s="5"/>
      <c r="S24" s="5"/>
      <c r="T24" s="5"/>
      <c r="U24" s="5"/>
      <c r="V24" s="5"/>
      <c r="W24" s="5"/>
      <c r="X24" s="5"/>
    </row>
    <row r="25" spans="1:24" ht="26.25">
      <c r="A25" s="5"/>
      <c r="B25" s="5"/>
      <c r="C25" s="5"/>
      <c r="D25" s="3"/>
      <c r="E25" s="10">
        <v>2</v>
      </c>
      <c r="F25" s="16">
        <f t="shared" si="0"/>
        <v>0</v>
      </c>
      <c r="G25" s="9" t="str">
        <f>IF(COUNTBLANK('Merd 2'!$D$13:$AG$13)=30,"",AVERAGE('Merd 2'!$D$13:$AG$13))</f>
        <v/>
      </c>
      <c r="H25" s="388" t="str">
        <f>IF(Beregningsgrunnlag!F25=0,"",IF((Beregningsgrunnlag!M25/Beregningsgrunnlag!F25&gt;=0.25),Velferdsmodellen!$D$10,IF(OR((Beregningsgrunnlag!M25/Beregningsgrunnlag!F25&gt;=0.1),((Beregningsgrunnlag!M25+Beregningsgrunnlag!L25)/Beregningsgrunnlag!F25&gt;=0.4)),Velferdsmodellen!$D$9,IF(OR((Beregningsgrunnlag!M25&gt;0),(Beregningsgrunnlag!M25+Beregningsgrunnlag!L25)/Beregningsgrunnlag!F25&gt;0,((Beregningsgrunnlag!J25/Beregningsgrunnlag!F25&lt;0.6))),Velferdsmodellen!$D$8,Velferdsmodellen!$D$7))))</f>
        <v/>
      </c>
      <c r="I25" s="389"/>
      <c r="J25" s="17" t="str">
        <f>IF(COUNTBLANK('Merd 2'!$D$28:$AG$28)=30,"",COUNTIF('Merd 2'!$D$28:$AG$28,0))</f>
        <v/>
      </c>
      <c r="K25" s="17" t="str">
        <f>IF(COUNTBLANK('Merd 2'!$D$28:$AG$28)=30,"",COUNTIF('Merd 2'!$D$28:$AG$28,1))</f>
        <v/>
      </c>
      <c r="L25" s="17" t="str">
        <f>IF(COUNTBLANK('Merd 2'!$D$28:$AG$28)=30,"",COUNTIF('Merd 2'!$D$28:$AG$28,2))</f>
        <v/>
      </c>
      <c r="M25" s="18" t="str">
        <f>IF(COUNTBLANK('Merd 2'!$D$28:$AG$28)=30,"",COUNTIF('Merd 2'!$D$28:$AG$28,3))</f>
        <v/>
      </c>
      <c r="N25" s="3"/>
      <c r="O25" s="5"/>
      <c r="P25" s="5"/>
      <c r="Q25" s="5"/>
      <c r="R25" s="5"/>
      <c r="S25" s="5"/>
      <c r="T25" s="5"/>
      <c r="U25" s="5"/>
      <c r="V25" s="5"/>
      <c r="W25" s="5"/>
      <c r="X25" s="5"/>
    </row>
    <row r="26" spans="1:24" ht="26.25">
      <c r="A26" s="5"/>
      <c r="B26" s="5"/>
      <c r="C26" s="5"/>
      <c r="D26" s="3"/>
      <c r="E26" s="10">
        <v>3</v>
      </c>
      <c r="F26" s="16">
        <f t="shared" si="0"/>
        <v>0</v>
      </c>
      <c r="G26" s="9" t="str">
        <f>IF(COUNTBLANK('Merd 3'!$D$13:$AG$13)=30,"",AVERAGE('Merd 3'!$D$13:$AG$13))</f>
        <v/>
      </c>
      <c r="H26" s="388" t="str">
        <f>IF(Beregningsgrunnlag!F26=0,"",IF((Beregningsgrunnlag!M26/Beregningsgrunnlag!F26&gt;=0.25),Velferdsmodellen!$D$10,IF(OR((Beregningsgrunnlag!M26/Beregningsgrunnlag!F26&gt;=0.1),((Beregningsgrunnlag!M26+Beregningsgrunnlag!L26)/Beregningsgrunnlag!F26&gt;=0.4)),Velferdsmodellen!$D$9,IF(OR((Beregningsgrunnlag!M26&gt;0),(Beregningsgrunnlag!M26+Beregningsgrunnlag!L26)/Beregningsgrunnlag!F26&gt;0,((Beregningsgrunnlag!J26/Beregningsgrunnlag!F26&lt;0.6))),Velferdsmodellen!$D$8,Velferdsmodellen!$D$7))))</f>
        <v/>
      </c>
      <c r="I26" s="389"/>
      <c r="J26" s="17" t="str">
        <f>IF(COUNTBLANK('Merd 3'!$D$28:$AG$28)=30,"",COUNTIF('Merd 3'!$D$28:$AG$28,0))</f>
        <v/>
      </c>
      <c r="K26" s="17" t="str">
        <f>IF(COUNTBLANK('Merd 3'!$D$28:$AG$28)=30,"",COUNTIF('Merd 3'!$D$28:$AG$28,1))</f>
        <v/>
      </c>
      <c r="L26" s="17" t="str">
        <f>IF(COUNTBLANK('Merd 3'!$D$28:$AG$28)=30,"",COUNTIF('Merd 3'!$D$28:$AG$28,2))</f>
        <v/>
      </c>
      <c r="M26" s="18" t="str">
        <f>IF(COUNTBLANK('Merd 3'!$D$28:$AG$28)=30,"",COUNTIF('Merd 3'!$D$28:$AG$28,3))</f>
        <v/>
      </c>
      <c r="N26" s="3"/>
      <c r="O26" s="5"/>
      <c r="P26" s="5"/>
      <c r="Q26" s="5"/>
      <c r="R26" s="5"/>
      <c r="S26" s="5"/>
      <c r="T26" s="5"/>
      <c r="U26" s="5"/>
      <c r="V26" s="5"/>
      <c r="W26" s="5"/>
      <c r="X26" s="5"/>
    </row>
    <row r="27" spans="1:24" ht="26.25">
      <c r="A27" s="5"/>
      <c r="B27" s="5"/>
      <c r="C27" s="5"/>
      <c r="D27" s="3"/>
      <c r="E27" s="10">
        <v>4</v>
      </c>
      <c r="F27" s="16">
        <f t="shared" si="0"/>
        <v>0</v>
      </c>
      <c r="G27" s="9" t="str">
        <f>IF(COUNTBLANK('Merd 4'!$D$13:$AG$13)=30,"",AVERAGE('Merd 4'!$D$13:$AG$13))</f>
        <v/>
      </c>
      <c r="H27" s="388" t="str">
        <f>IF(Beregningsgrunnlag!F27=0,"",IF((Beregningsgrunnlag!M27/Beregningsgrunnlag!F27&gt;=0.25),Velferdsmodellen!$D$10,IF(OR((Beregningsgrunnlag!M27/Beregningsgrunnlag!F27&gt;=0.1),((Beregningsgrunnlag!M27+Beregningsgrunnlag!L27)/Beregningsgrunnlag!F27&gt;=0.4)),Velferdsmodellen!$D$9,IF(OR((Beregningsgrunnlag!M27&gt;0),(Beregningsgrunnlag!M27+Beregningsgrunnlag!L27)/Beregningsgrunnlag!F27&gt;0,((Beregningsgrunnlag!J27/Beregningsgrunnlag!F27&lt;0.6))),Velferdsmodellen!$D$8,Velferdsmodellen!$D$7))))</f>
        <v/>
      </c>
      <c r="I27" s="389"/>
      <c r="J27" s="17" t="str">
        <f>IF(COUNTBLANK('Merd 4'!$D$28:$AG$28)=30,"",COUNTIF('Merd 4'!$D$28:$AG$28,0))</f>
        <v/>
      </c>
      <c r="K27" s="17" t="str">
        <f>IF(COUNTBLANK('Merd 4'!$D$28:$AG$28)=30,"",COUNTIF('Merd 4'!$D$28:$AG$28,1))</f>
        <v/>
      </c>
      <c r="L27" s="17" t="str">
        <f>IF(COUNTBLANK('Merd 4'!$D$28:$AG$28)=30,"",COUNTIF('Merd 4'!$D$28:$AG$28,2))</f>
        <v/>
      </c>
      <c r="M27" s="18" t="str">
        <f>IF(COUNTBLANK('Merd 4'!$D$28:$AG$28)=30,"",COUNTIF('Merd 4'!$D$28:$AG$28,3))</f>
        <v/>
      </c>
      <c r="N27" s="3"/>
      <c r="O27" s="5"/>
      <c r="P27" s="5"/>
      <c r="Q27" s="5"/>
      <c r="R27" s="5"/>
      <c r="S27" s="5"/>
      <c r="T27" s="5"/>
      <c r="U27" s="5"/>
      <c r="V27" s="5"/>
      <c r="W27" s="5"/>
      <c r="X27" s="5"/>
    </row>
    <row r="28" spans="1:24" ht="26.25">
      <c r="A28" s="5"/>
      <c r="B28" s="5"/>
      <c r="C28" s="5"/>
      <c r="D28" s="3"/>
      <c r="E28" s="10">
        <v>5</v>
      </c>
      <c r="F28" s="16">
        <f t="shared" si="0"/>
        <v>0</v>
      </c>
      <c r="G28" s="9" t="str">
        <f>IF(COUNTBLANK('Merd 5'!$D$13:$AG$13)=30,"",AVERAGE('Merd 5'!$D$13:$AG$13))</f>
        <v/>
      </c>
      <c r="H28" s="388" t="str">
        <f>IF(Beregningsgrunnlag!F28=0,"",IF((Beregningsgrunnlag!M28/Beregningsgrunnlag!F28&gt;=0.25),Velferdsmodellen!$D$10,IF(OR((Beregningsgrunnlag!M28/Beregningsgrunnlag!F28&gt;=0.1),((Beregningsgrunnlag!M28+Beregningsgrunnlag!L28)/Beregningsgrunnlag!F28&gt;=0.4)),Velferdsmodellen!$D$9,IF(OR((Beregningsgrunnlag!M28&gt;0),(Beregningsgrunnlag!M28+Beregningsgrunnlag!L28)/Beregningsgrunnlag!F28&gt;0,((Beregningsgrunnlag!J28/Beregningsgrunnlag!F28&lt;0.6))),Velferdsmodellen!$D$8,Velferdsmodellen!$D$7))))</f>
        <v/>
      </c>
      <c r="I28" s="389"/>
      <c r="J28" s="17" t="str">
        <f>IF(COUNTBLANK('Merd 5'!$D$28:$AG$28)=30,"",COUNTIF('Merd 5'!$D$28:$AG$28,0))</f>
        <v/>
      </c>
      <c r="K28" s="17" t="str">
        <f>IF(COUNTBLANK('Merd 5'!$D$28:$AG$28)=30,"",COUNTIF('Merd 5'!$D$28:$AG$28,1))</f>
        <v/>
      </c>
      <c r="L28" s="17" t="str">
        <f>IF(COUNTBLANK('Merd 5'!$D$28:$AG$28)=30,"",COUNTIF('Merd 5'!$D$28:$AG$28,2))</f>
        <v/>
      </c>
      <c r="M28" s="18" t="str">
        <f>IF(COUNTBLANK('Merd 5'!$D$28:$AG$28)=30,"",COUNTIF('Merd 5'!$D$28:$AG$28,3))</f>
        <v/>
      </c>
      <c r="N28" s="3"/>
      <c r="O28" s="5"/>
      <c r="P28" s="5"/>
      <c r="Q28" s="5"/>
      <c r="R28" s="5"/>
      <c r="S28" s="5"/>
      <c r="T28" s="5"/>
      <c r="U28" s="5"/>
      <c r="V28" s="5"/>
      <c r="W28" s="5"/>
      <c r="X28" s="5"/>
    </row>
    <row r="29" spans="1:24" ht="26.25">
      <c r="A29" s="5"/>
      <c r="B29" s="5"/>
      <c r="C29" s="5"/>
      <c r="D29" s="3"/>
      <c r="E29" s="10">
        <v>6</v>
      </c>
      <c r="F29" s="16">
        <f t="shared" si="0"/>
        <v>0</v>
      </c>
      <c r="G29" s="9" t="str">
        <f>IF(COUNTBLANK('Merd 6'!$D$13:$AG$13)=30,"",AVERAGE('Merd 6'!$D$13:$AG$13))</f>
        <v/>
      </c>
      <c r="H29" s="388" t="str">
        <f>IF(Beregningsgrunnlag!F29=0,"",IF((Beregningsgrunnlag!M29/Beregningsgrunnlag!F29&gt;=0.25),Velferdsmodellen!$D$10,IF(OR((Beregningsgrunnlag!M29/Beregningsgrunnlag!F29&gt;=0.1),((Beregningsgrunnlag!M29+Beregningsgrunnlag!L29)/Beregningsgrunnlag!F29&gt;=0.4)),Velferdsmodellen!$D$9,IF(OR((Beregningsgrunnlag!M29&gt;0),(Beregningsgrunnlag!M29+Beregningsgrunnlag!L29)/Beregningsgrunnlag!F29&gt;0,((Beregningsgrunnlag!J29/Beregningsgrunnlag!F29&lt;0.6))),Velferdsmodellen!$D$8,Velferdsmodellen!$D$7))))</f>
        <v/>
      </c>
      <c r="I29" s="389"/>
      <c r="J29" s="17" t="str">
        <f>IF(COUNTBLANK('Merd 6'!$D$28:$AG$28)=30,"",COUNTIF('Merd 6'!$D$28:$AG$28,0))</f>
        <v/>
      </c>
      <c r="K29" s="17" t="str">
        <f>IF(COUNTBLANK('Merd 6'!$D$28:$AG$28)=30,"",COUNTIF('Merd 6'!$D$28:$AG$28,1))</f>
        <v/>
      </c>
      <c r="L29" s="17" t="str">
        <f>IF(COUNTBLANK('Merd 6'!$D$28:$AG$28)=30,"",COUNTIF('Merd 6'!$D$28:$AG$28,2))</f>
        <v/>
      </c>
      <c r="M29" s="18" t="str">
        <f>IF(COUNTBLANK('Merd 6'!$D$28:$AG$28)=30,"",COUNTIF('Merd 6'!$D$28:$AG$28,3))</f>
        <v/>
      </c>
      <c r="N29" s="3"/>
      <c r="O29" s="5"/>
      <c r="P29" s="5"/>
      <c r="Q29" s="5"/>
      <c r="R29" s="5"/>
      <c r="S29" s="5"/>
      <c r="T29" s="5"/>
      <c r="U29" s="5"/>
      <c r="V29" s="5"/>
      <c r="W29" s="5"/>
      <c r="X29" s="5"/>
    </row>
    <row r="30" spans="1:24" ht="26.25">
      <c r="A30" s="5"/>
      <c r="B30" s="5"/>
      <c r="C30" s="5"/>
      <c r="D30" s="3"/>
      <c r="E30" s="10">
        <v>7</v>
      </c>
      <c r="F30" s="16">
        <f t="shared" si="0"/>
        <v>0</v>
      </c>
      <c r="G30" s="9" t="str">
        <f>IF(COUNTBLANK('Merd 7'!$D$13:$AG$13)=30,"",AVERAGE('Merd 7'!$D$13:$AG$13))</f>
        <v/>
      </c>
      <c r="H30" s="388" t="str">
        <f>IF(Beregningsgrunnlag!F30=0,"",IF((Beregningsgrunnlag!M30/Beregningsgrunnlag!F30&gt;=0.25),Velferdsmodellen!$D$10,IF(OR((Beregningsgrunnlag!M30/Beregningsgrunnlag!F30&gt;=0.1),((Beregningsgrunnlag!M30+Beregningsgrunnlag!L30)/Beregningsgrunnlag!F30&gt;=0.4)),Velferdsmodellen!$D$9,IF(OR((Beregningsgrunnlag!M30&gt;0),(Beregningsgrunnlag!M30+Beregningsgrunnlag!L30)/Beregningsgrunnlag!F30&gt;0,((Beregningsgrunnlag!J30/Beregningsgrunnlag!F30&lt;0.6))),Velferdsmodellen!$D$8,Velferdsmodellen!$D$7))))</f>
        <v/>
      </c>
      <c r="I30" s="389"/>
      <c r="J30" s="17" t="str">
        <f>IF(COUNTBLANK('Merd 7'!$D$28:$AG$28)=30,"",COUNTIF('Merd 7'!$D$28:$AG$28,0))</f>
        <v/>
      </c>
      <c r="K30" s="17" t="str">
        <f>IF(COUNTBLANK('Merd 7'!$D$28:$AG$28)=30,"",COUNTIF('Merd 7'!$D$28:$AG$28,1))</f>
        <v/>
      </c>
      <c r="L30" s="17" t="str">
        <f>IF(COUNTBLANK('Merd 7'!$D$28:$AG$28)=30,"",COUNTIF('Merd 7'!$D$28:$AG$28,2))</f>
        <v/>
      </c>
      <c r="M30" s="18" t="str">
        <f>IF(COUNTBLANK('Merd 7'!$D$28:$AG$28)=30,"",COUNTIF('Merd 7'!$D$28:$AG$28,3))</f>
        <v/>
      </c>
      <c r="N30" s="3"/>
      <c r="O30" s="5"/>
      <c r="P30" s="5"/>
      <c r="Q30" s="5"/>
      <c r="R30" s="5"/>
      <c r="S30" s="5"/>
      <c r="T30" s="5"/>
      <c r="U30" s="5"/>
      <c r="V30" s="5"/>
      <c r="W30" s="5"/>
      <c r="X30" s="5"/>
    </row>
    <row r="31" spans="1:24" ht="26.25">
      <c r="A31" s="5"/>
      <c r="B31" s="5"/>
      <c r="C31" s="5"/>
      <c r="D31" s="3"/>
      <c r="E31" s="10">
        <v>8</v>
      </c>
      <c r="F31" s="16">
        <f t="shared" si="0"/>
        <v>0</v>
      </c>
      <c r="G31" s="9" t="str">
        <f>IF(COUNTBLANK('Merd 8'!$D$13:$AG$13)=30,"",AVERAGE('Merd 8'!$D$13:$AG$13))</f>
        <v/>
      </c>
      <c r="H31" s="388" t="str">
        <f>IF(Beregningsgrunnlag!F31=0,"",IF((Beregningsgrunnlag!M31/Beregningsgrunnlag!F31&gt;=0.25),Velferdsmodellen!$D$10,IF(OR((Beregningsgrunnlag!M31/Beregningsgrunnlag!F31&gt;=0.1),((Beregningsgrunnlag!M31+Beregningsgrunnlag!L31)/Beregningsgrunnlag!F31&gt;=0.4)),Velferdsmodellen!$D$9,IF(OR((Beregningsgrunnlag!M31&gt;0),(Beregningsgrunnlag!M31+Beregningsgrunnlag!L31)/Beregningsgrunnlag!F31&gt;0,((Beregningsgrunnlag!J31/Beregningsgrunnlag!F31&lt;0.6))),Velferdsmodellen!$D$8,Velferdsmodellen!$D$7))))</f>
        <v/>
      </c>
      <c r="I31" s="389"/>
      <c r="J31" s="17" t="str">
        <f>IF(COUNTBLANK('Merd 8'!$D$28:$AG$28)=30,"",COUNTIF('Merd 8'!$D$28:$AG$28,0))</f>
        <v/>
      </c>
      <c r="K31" s="17" t="str">
        <f>IF(COUNTBLANK('Merd 8'!$D$28:$AG$28)=30,"",COUNTIF('Merd 8'!$D$28:$AG$28,1))</f>
        <v/>
      </c>
      <c r="L31" s="17" t="str">
        <f>IF(COUNTBLANK('Merd 8'!$D$28:$AG$28)=30,"",COUNTIF('Merd 8'!$D$28:$AG$28,2))</f>
        <v/>
      </c>
      <c r="M31" s="18" t="str">
        <f>IF(COUNTBLANK('Merd 8'!$D$28:$AG$28)=30,"",COUNTIF('Merd 8'!$D$28:$AG$28,3))</f>
        <v/>
      </c>
      <c r="N31" s="3"/>
      <c r="O31" s="5"/>
      <c r="P31" s="5"/>
      <c r="Q31" s="5"/>
      <c r="R31" s="5"/>
      <c r="S31" s="5"/>
      <c r="T31" s="5"/>
      <c r="U31" s="5"/>
      <c r="V31" s="5"/>
      <c r="W31" s="5"/>
      <c r="X31" s="5"/>
    </row>
    <row r="32" spans="1:24" ht="26.25">
      <c r="A32" s="5"/>
      <c r="B32" s="5"/>
      <c r="C32" s="5"/>
      <c r="D32" s="3"/>
      <c r="E32" s="10">
        <v>9</v>
      </c>
      <c r="F32" s="16">
        <f t="shared" si="0"/>
        <v>0</v>
      </c>
      <c r="G32" s="9" t="str">
        <f>IF(COUNTBLANK('Merd 9'!$D$13:$AG$13)=30,"",AVERAGE('Merd 9'!$D$13:$AG$13))</f>
        <v/>
      </c>
      <c r="H32" s="388" t="str">
        <f>IF(Beregningsgrunnlag!F32=0,"",IF((Beregningsgrunnlag!M32/Beregningsgrunnlag!F32&gt;=0.25),Velferdsmodellen!$D$10,IF(OR((Beregningsgrunnlag!M32/Beregningsgrunnlag!F32&gt;=0.1),((Beregningsgrunnlag!M32+Beregningsgrunnlag!L32)/Beregningsgrunnlag!F32&gt;=0.4)),Velferdsmodellen!$D$9,IF(OR((Beregningsgrunnlag!M32&gt;0),(Beregningsgrunnlag!M32+Beregningsgrunnlag!L32)/Beregningsgrunnlag!F32&gt;0,((Beregningsgrunnlag!J32/Beregningsgrunnlag!F32&lt;0.6))),Velferdsmodellen!$D$8,Velferdsmodellen!$D$7))))</f>
        <v/>
      </c>
      <c r="I32" s="389"/>
      <c r="J32" s="17" t="str">
        <f>IF(COUNTBLANK('Merd 9'!$D$28:$AG$28)=30,"",COUNTIF('Merd 9'!$D$28:$AG$28,0))</f>
        <v/>
      </c>
      <c r="K32" s="17" t="str">
        <f>IF(COUNTBLANK('Merd 9'!$D$28:$AG$28)=30,"",COUNTIF('Merd 9'!$D$28:$AG$28,1))</f>
        <v/>
      </c>
      <c r="L32" s="17" t="str">
        <f>IF(COUNTBLANK('Merd 9'!$D$28:$AG$28)=30,"",COUNTIF('Merd 9'!$D$28:$AG$28,2))</f>
        <v/>
      </c>
      <c r="M32" s="18" t="str">
        <f>IF(COUNTBLANK('Merd 9'!$D$28:$AG$28)=30,"",COUNTIF('Merd 9'!$D$28:$AG$28,3))</f>
        <v/>
      </c>
      <c r="N32" s="3"/>
      <c r="O32" s="5"/>
      <c r="P32" s="5"/>
      <c r="Q32" s="5"/>
      <c r="R32" s="5"/>
      <c r="S32" s="5"/>
      <c r="T32" s="5"/>
      <c r="U32" s="5"/>
      <c r="V32" s="5"/>
      <c r="W32" s="5"/>
      <c r="X32" s="5"/>
    </row>
    <row r="33" spans="1:24" ht="26.25">
      <c r="A33" s="5"/>
      <c r="B33" s="5"/>
      <c r="C33" s="5"/>
      <c r="D33" s="3"/>
      <c r="E33" s="10">
        <v>10</v>
      </c>
      <c r="F33" s="16">
        <f t="shared" si="0"/>
        <v>0</v>
      </c>
      <c r="G33" s="9" t="str">
        <f>IF(COUNTBLANK('Merd 10'!$D$13:$AG$13)=30,"",AVERAGE('Merd 10'!$D$13:$AG$13))</f>
        <v/>
      </c>
      <c r="H33" s="388" t="str">
        <f>IF(Beregningsgrunnlag!F33=0,"",IF((Beregningsgrunnlag!M33/Beregningsgrunnlag!F33&gt;=0.25),Velferdsmodellen!$D$10,IF(OR((Beregningsgrunnlag!M33/Beregningsgrunnlag!F33&gt;=0.1),((Beregningsgrunnlag!M33+Beregningsgrunnlag!L33)/Beregningsgrunnlag!F33&gt;=0.4)),Velferdsmodellen!$D$9,IF(OR((Beregningsgrunnlag!M33&gt;0),(Beregningsgrunnlag!M33+Beregningsgrunnlag!L33)/Beregningsgrunnlag!F33&gt;0,((Beregningsgrunnlag!J33/Beregningsgrunnlag!F33&lt;0.6))),Velferdsmodellen!$D$8,Velferdsmodellen!$D$7))))</f>
        <v/>
      </c>
      <c r="I33" s="389"/>
      <c r="J33" s="17" t="str">
        <f>IF(COUNTBLANK('Merd 10'!$D$28:$AG$28)=30,"",COUNTIF('Merd 10'!$D$28:$AG$28,0))</f>
        <v/>
      </c>
      <c r="K33" s="17" t="str">
        <f>IF(COUNTBLANK('Merd 10'!$D$28:$AG$28)=30,"",COUNTIF('Merd 10'!$D$28:$AG$28,1))</f>
        <v/>
      </c>
      <c r="L33" s="17" t="str">
        <f>IF(COUNTBLANK('Merd 10'!$D$28:$AG$28)=30,"",COUNTIF('Merd 10'!$D$28:$AG$28,2))</f>
        <v/>
      </c>
      <c r="M33" s="18" t="str">
        <f>IF(COUNTBLANK('Merd 10'!$D$28:$AG$28)=30,"",COUNTIF('Merd 10'!$D$28:$AG$28,3))</f>
        <v/>
      </c>
      <c r="N33" s="3"/>
      <c r="O33" s="5"/>
      <c r="P33" s="5"/>
      <c r="Q33" s="5"/>
      <c r="R33" s="5"/>
      <c r="S33" s="5"/>
      <c r="T33" s="5"/>
      <c r="U33" s="5"/>
      <c r="V33" s="5"/>
      <c r="W33" s="5"/>
      <c r="X33" s="5"/>
    </row>
    <row r="34" spans="1:24" ht="26.25">
      <c r="A34" s="5"/>
      <c r="B34" s="5"/>
      <c r="C34" s="5"/>
      <c r="D34" s="3"/>
      <c r="E34" s="10">
        <v>11</v>
      </c>
      <c r="F34" s="16">
        <f t="shared" si="0"/>
        <v>0</v>
      </c>
      <c r="G34" s="9" t="str">
        <f>IF(COUNTBLANK('Merd 11'!$D$13:$AG$13)=30,"",AVERAGE('Merd 11'!$D$13:$AG$13))</f>
        <v/>
      </c>
      <c r="H34" s="388" t="str">
        <f>IF(Beregningsgrunnlag!F34=0,"",IF((Beregningsgrunnlag!M34/Beregningsgrunnlag!F34&gt;=0.25),Velferdsmodellen!$D$10,IF(OR((Beregningsgrunnlag!M34/Beregningsgrunnlag!F34&gt;=0.1),((Beregningsgrunnlag!M34+Beregningsgrunnlag!L34)/Beregningsgrunnlag!F34&gt;=0.4)),Velferdsmodellen!$D$9,IF(OR((Beregningsgrunnlag!M34&gt;0),(Beregningsgrunnlag!M34+Beregningsgrunnlag!L34)/Beregningsgrunnlag!F34&gt;0,((Beregningsgrunnlag!J34/Beregningsgrunnlag!F34&lt;0.6))),Velferdsmodellen!$D$8,Velferdsmodellen!$D$7))))</f>
        <v/>
      </c>
      <c r="I34" s="389"/>
      <c r="J34" s="17" t="str">
        <f>IF(COUNTBLANK('Merd 11'!$D$28:$AG$28)=30,"",COUNTIF('Merd 11'!$D$28:$AG$28,0))</f>
        <v/>
      </c>
      <c r="K34" s="17" t="str">
        <f>IF(COUNTBLANK('Merd 11'!$D$28:$AG$28)=30,"",COUNTIF('Merd 11'!$D$28:$AG$28,1))</f>
        <v/>
      </c>
      <c r="L34" s="17" t="str">
        <f>IF(COUNTBLANK('Merd 11'!$D$28:$AG$28)=30,"",COUNTIF('Merd 11'!$D$28:$AG$28,2))</f>
        <v/>
      </c>
      <c r="M34" s="18" t="str">
        <f>IF(COUNTBLANK('Merd 11'!$D$28:$AG$28)=30,"",COUNTIF('Merd 11'!$D$28:$AG$28,3))</f>
        <v/>
      </c>
      <c r="N34" s="3"/>
      <c r="O34" s="5"/>
      <c r="P34" s="5"/>
      <c r="Q34" s="5"/>
      <c r="R34" s="5"/>
      <c r="S34" s="5"/>
      <c r="T34" s="5"/>
      <c r="U34" s="5"/>
      <c r="V34" s="5"/>
      <c r="W34" s="5"/>
      <c r="X34" s="5"/>
    </row>
    <row r="35" spans="1:24" ht="26.25">
      <c r="A35" s="5"/>
      <c r="B35" s="5"/>
      <c r="C35" s="5"/>
      <c r="D35" s="3"/>
      <c r="E35" s="10">
        <v>12</v>
      </c>
      <c r="F35" s="16">
        <f t="shared" si="0"/>
        <v>0</v>
      </c>
      <c r="G35" s="9" t="str">
        <f>IF(COUNTBLANK('Merd 12'!$D$13:$AG$13)=30,"",AVERAGE('Merd 12'!$D$13:$AG$13))</f>
        <v/>
      </c>
      <c r="H35" s="388" t="str">
        <f>IF(Beregningsgrunnlag!F35=0,"",IF((Beregningsgrunnlag!M35/Beregningsgrunnlag!F35&gt;=0.25),Velferdsmodellen!$D$10,IF(OR((Beregningsgrunnlag!M35/Beregningsgrunnlag!F35&gt;=0.1),((Beregningsgrunnlag!M35+Beregningsgrunnlag!L35)/Beregningsgrunnlag!F35&gt;=0.4)),Velferdsmodellen!$D$9,IF(OR((Beregningsgrunnlag!M35&gt;0),(Beregningsgrunnlag!M35+Beregningsgrunnlag!L35)/Beregningsgrunnlag!F35&gt;0,((Beregningsgrunnlag!J35/Beregningsgrunnlag!F35&lt;0.6))),Velferdsmodellen!$D$8,Velferdsmodellen!$D$7))))</f>
        <v/>
      </c>
      <c r="I35" s="389"/>
      <c r="J35" s="17" t="str">
        <f>IF(COUNTBLANK('Merd 12'!$D$28:$AG$28)=30,"",COUNTIF('Merd 12'!$D$28:$AG$28,0))</f>
        <v/>
      </c>
      <c r="K35" s="17" t="str">
        <f>IF(COUNTBLANK('Merd 12'!$D$28:$AG$28)=30,"",COUNTIF('Merd 12'!$D$28:$AG$28,1))</f>
        <v/>
      </c>
      <c r="L35" s="17" t="str">
        <f>IF(COUNTBLANK('Merd 12'!$D$28:$AG$28)=30,"",COUNTIF('Merd 12'!$D$28:$AG$28,2))</f>
        <v/>
      </c>
      <c r="M35" s="18" t="str">
        <f>IF(COUNTBLANK('Merd 12'!$D$28:$AG$28)=30,"",COUNTIF('Merd 12'!$D$28:$AG$28,3))</f>
        <v/>
      </c>
      <c r="N35" s="3"/>
      <c r="O35" s="5"/>
      <c r="P35" s="5"/>
      <c r="Q35" s="5"/>
      <c r="R35" s="5"/>
      <c r="S35" s="5"/>
      <c r="T35" s="5"/>
      <c r="U35" s="5"/>
      <c r="V35" s="5"/>
      <c r="W35" s="5"/>
      <c r="X35" s="5"/>
    </row>
    <row r="36" spans="1:24" ht="26.25">
      <c r="A36" s="5"/>
      <c r="B36" s="5"/>
      <c r="C36" s="5"/>
      <c r="D36" s="3"/>
      <c r="E36" s="10">
        <v>13</v>
      </c>
      <c r="F36" s="16">
        <f t="shared" si="0"/>
        <v>0</v>
      </c>
      <c r="G36" s="9" t="str">
        <f>IF(COUNTBLANK('Merd 13'!$D$13:$AG$13)=30,"",AVERAGE('Merd 13'!$D$13:$AG$13))</f>
        <v/>
      </c>
      <c r="H36" s="388" t="str">
        <f>IF(Beregningsgrunnlag!F36=0,"",IF((Beregningsgrunnlag!M36/Beregningsgrunnlag!F36&gt;=0.25),Velferdsmodellen!$D$10,IF(OR((Beregningsgrunnlag!M36/Beregningsgrunnlag!F36&gt;=0.1),((Beregningsgrunnlag!M36+Beregningsgrunnlag!L36)/Beregningsgrunnlag!F36&gt;=0.4)),Velferdsmodellen!$D$9,IF(OR((Beregningsgrunnlag!M36&gt;0),(Beregningsgrunnlag!M36+Beregningsgrunnlag!L36)/Beregningsgrunnlag!F36&gt;0,((Beregningsgrunnlag!J36/Beregningsgrunnlag!F36&lt;0.6))),Velferdsmodellen!$D$8,Velferdsmodellen!$D$7))))</f>
        <v/>
      </c>
      <c r="I36" s="389"/>
      <c r="J36" s="17" t="str">
        <f>IF(COUNTBLANK('Merd 13'!$D$28:$AG$28)=30,"",COUNTIF('Merd 13'!$D$28:$AG$28,0))</f>
        <v/>
      </c>
      <c r="K36" s="17" t="str">
        <f>IF(COUNTBLANK('Merd 13'!$D$28:$AG$28)=30,"",COUNTIF('Merd 13'!$D$28:$AG$28,1))</f>
        <v/>
      </c>
      <c r="L36" s="17" t="str">
        <f>IF(COUNTBLANK('Merd 13'!$D$28:$AG$28)=30,"",COUNTIF('Merd 13'!$D$28:$AG$28,2))</f>
        <v/>
      </c>
      <c r="M36" s="18" t="str">
        <f>IF(COUNTBLANK('Merd 13'!$D$28:$AG$28)=30,"",COUNTIF('Merd 13'!$D$28:$AG$28,3))</f>
        <v/>
      </c>
      <c r="N36" s="3"/>
      <c r="O36" s="5"/>
      <c r="P36" s="5"/>
      <c r="Q36" s="5"/>
      <c r="R36" s="5"/>
      <c r="S36" s="5"/>
      <c r="T36" s="5"/>
      <c r="U36" s="5"/>
      <c r="V36" s="5"/>
      <c r="W36" s="5"/>
      <c r="X36" s="5"/>
    </row>
    <row r="37" spans="1:24" ht="26.25">
      <c r="A37" s="5"/>
      <c r="B37" s="5"/>
      <c r="C37" s="5"/>
      <c r="D37" s="3"/>
      <c r="E37" s="10">
        <v>14</v>
      </c>
      <c r="F37" s="16">
        <f t="shared" si="0"/>
        <v>0</v>
      </c>
      <c r="G37" s="9" t="str">
        <f>IF(COUNTBLANK('Merd 14'!$D$13:$AG$13)=30,"",AVERAGE('Merd 14'!$D$13:$AG$13))</f>
        <v/>
      </c>
      <c r="H37" s="388" t="str">
        <f>IF(Beregningsgrunnlag!F37=0,"",IF((Beregningsgrunnlag!M37/Beregningsgrunnlag!F37&gt;=0.25),Velferdsmodellen!$D$10,IF(OR((Beregningsgrunnlag!M37/Beregningsgrunnlag!F37&gt;=0.1),((Beregningsgrunnlag!M37+Beregningsgrunnlag!L37)/Beregningsgrunnlag!F37&gt;=0.4)),Velferdsmodellen!$D$9,IF(OR((Beregningsgrunnlag!M37&gt;0),(Beregningsgrunnlag!M37+Beregningsgrunnlag!L37)/Beregningsgrunnlag!F37&gt;0,((Beregningsgrunnlag!J37/Beregningsgrunnlag!F37&lt;0.6))),Velferdsmodellen!$D$8,Velferdsmodellen!$D$7))))</f>
        <v/>
      </c>
      <c r="I37" s="389"/>
      <c r="J37" s="17" t="str">
        <f>IF(COUNTBLANK('Merd 14'!$D$28:$AG$28)=30,"",COUNTIF('Merd 14'!$D$28:$AG$28,0))</f>
        <v/>
      </c>
      <c r="K37" s="17" t="str">
        <f>IF(COUNTBLANK('Merd 14'!$D$28:$AG$28)=30,"",COUNTIF('Merd 14'!$D$28:$AG$28,1))</f>
        <v/>
      </c>
      <c r="L37" s="17" t="str">
        <f>IF(COUNTBLANK('Merd 14'!$D$28:$AG$28)=30,"",COUNTIF('Merd 14'!$D$28:$AG$28,2))</f>
        <v/>
      </c>
      <c r="M37" s="18" t="str">
        <f>IF(COUNTBLANK('Merd 14'!$D$28:$AG$28)=30,"",COUNTIF('Merd 14'!$D$28:$AG$28,3))</f>
        <v/>
      </c>
      <c r="N37" s="3"/>
      <c r="O37" s="5"/>
      <c r="P37" s="5"/>
      <c r="Q37" s="5"/>
      <c r="R37" s="5"/>
      <c r="S37" s="5"/>
      <c r="T37" s="5"/>
      <c r="U37" s="5"/>
      <c r="V37" s="5"/>
      <c r="W37" s="5"/>
      <c r="X37" s="5"/>
    </row>
    <row r="38" spans="1:24" ht="26.25">
      <c r="A38" s="5"/>
      <c r="B38" s="5"/>
      <c r="C38" s="5"/>
      <c r="D38" s="3"/>
      <c r="E38" s="34">
        <v>15</v>
      </c>
      <c r="F38" s="16">
        <f t="shared" si="0"/>
        <v>0</v>
      </c>
      <c r="G38" s="9" t="str">
        <f>IF(COUNTBLANK('Merd 15'!$D$13:$AG$13)=30,"",AVERAGE('Merd 15'!$D$13:$AG$13))</f>
        <v/>
      </c>
      <c r="H38" s="388" t="str">
        <f>IF(Beregningsgrunnlag!F38=0,"",IF((Beregningsgrunnlag!M38/Beregningsgrunnlag!F38&gt;=0.25),Velferdsmodellen!$D$10,IF(OR((Beregningsgrunnlag!M38/Beregningsgrunnlag!F38&gt;=0.1),((Beregningsgrunnlag!M38+Beregningsgrunnlag!L38)/Beregningsgrunnlag!F38&gt;=0.4)),Velferdsmodellen!$D$9,IF(OR((Beregningsgrunnlag!M38&gt;0),(Beregningsgrunnlag!M38+Beregningsgrunnlag!L38)/Beregningsgrunnlag!F38&gt;0,((Beregningsgrunnlag!J38/Beregningsgrunnlag!F38&lt;0.6))),Velferdsmodellen!$D$8,Velferdsmodellen!$D$7))))</f>
        <v/>
      </c>
      <c r="I38" s="389"/>
      <c r="J38" s="17" t="str">
        <f>IF(COUNTBLANK('Merd 15'!$D$28:$AG$28)=30,"",COUNTIF('Merd 15'!$D$28:$AG$28,0))</f>
        <v/>
      </c>
      <c r="K38" s="17" t="str">
        <f>IF(COUNTBLANK('Merd 15'!$D$28:$AG$28)=30,"",COUNTIF('Merd 15'!$D$28:$AG$28,1))</f>
        <v/>
      </c>
      <c r="L38" s="17" t="str">
        <f>IF(COUNTBLANK('Merd 15'!$D$28:$AG$28)=30,"",COUNTIF('Merd 15'!$D$28:$AG$28,2))</f>
        <v/>
      </c>
      <c r="M38" s="18" t="str">
        <f>IF(COUNTBLANK('Merd 15'!$D$28:$AG$28)=30,"",COUNTIF('Merd 15'!$D$28:$AG$28,3))</f>
        <v/>
      </c>
      <c r="N38" s="3"/>
      <c r="O38" s="5"/>
      <c r="P38" s="5"/>
      <c r="Q38" s="5"/>
      <c r="R38" s="5"/>
      <c r="S38" s="5"/>
      <c r="T38" s="5"/>
      <c r="U38" s="5"/>
      <c r="V38" s="5"/>
      <c r="W38" s="5"/>
      <c r="X38" s="5"/>
    </row>
    <row r="39" spans="1:24" ht="27" thickBot="1">
      <c r="A39" s="5"/>
      <c r="B39" s="5"/>
      <c r="C39" s="5"/>
      <c r="D39" s="3"/>
      <c r="E39" s="11" t="s">
        <v>18</v>
      </c>
      <c r="F39" s="35">
        <f>SUM(F24:F38)</f>
        <v>0</v>
      </c>
      <c r="G39" s="196" t="s">
        <v>97</v>
      </c>
      <c r="H39" s="395"/>
      <c r="I39" s="396"/>
      <c r="J39" s="19">
        <f>SUM(J24:J38)</f>
        <v>0</v>
      </c>
      <c r="K39" s="19">
        <f>SUM(K24:K38)</f>
        <v>0</v>
      </c>
      <c r="L39" s="19">
        <f>SUM(L24:L38)</f>
        <v>0</v>
      </c>
      <c r="M39" s="20">
        <f>SUM(M24:M38)</f>
        <v>0</v>
      </c>
      <c r="N39" s="3"/>
      <c r="O39" s="5"/>
      <c r="P39" s="5"/>
      <c r="Q39" s="5"/>
      <c r="R39" s="5"/>
      <c r="S39" s="5"/>
      <c r="T39" s="5"/>
      <c r="U39" s="5"/>
      <c r="V39" s="5"/>
      <c r="W39" s="5"/>
      <c r="X39" s="5"/>
    </row>
    <row r="40" spans="1:24" ht="19.5" thickBot="1">
      <c r="A40" s="5"/>
      <c r="B40" s="5"/>
      <c r="C40" s="5"/>
      <c r="D40" s="3"/>
      <c r="E40" s="4"/>
      <c r="F40" s="3"/>
      <c r="G40" s="3"/>
      <c r="H40" s="3"/>
      <c r="I40" s="3"/>
      <c r="J40" s="3"/>
      <c r="K40" s="3"/>
      <c r="L40" s="3"/>
      <c r="M40" s="3"/>
      <c r="N40" s="3"/>
      <c r="O40" s="5"/>
      <c r="P40" s="5"/>
      <c r="Q40" s="5"/>
      <c r="R40" s="5"/>
      <c r="S40" s="5"/>
      <c r="T40" s="5"/>
      <c r="U40" s="5"/>
      <c r="V40" s="5"/>
      <c r="W40" s="5"/>
      <c r="X40" s="5"/>
    </row>
    <row r="41" spans="1:24" ht="27" thickBot="1">
      <c r="A41" s="5"/>
      <c r="B41" s="5"/>
      <c r="C41" s="5"/>
      <c r="D41" s="3"/>
      <c r="E41" s="397" t="s">
        <v>98</v>
      </c>
      <c r="F41" s="398"/>
      <c r="G41" s="398"/>
      <c r="H41" s="398"/>
      <c r="I41" s="398"/>
      <c r="J41" s="398"/>
      <c r="K41" s="398"/>
      <c r="L41" s="398"/>
      <c r="M41" s="399"/>
      <c r="N41" s="3"/>
      <c r="O41" s="5"/>
      <c r="P41" s="5"/>
      <c r="Q41" s="5"/>
      <c r="R41" s="5"/>
      <c r="S41" s="5"/>
      <c r="T41" s="5"/>
      <c r="U41" s="5"/>
      <c r="V41" s="5"/>
      <c r="W41" s="5"/>
      <c r="X41" s="5"/>
    </row>
    <row r="42" spans="1:24" ht="19.5" thickBot="1">
      <c r="A42" s="5"/>
      <c r="B42" s="5"/>
      <c r="C42" s="5"/>
      <c r="D42" s="3"/>
      <c r="E42" s="4"/>
      <c r="F42" s="3"/>
      <c r="G42" s="3"/>
      <c r="H42" s="3"/>
      <c r="I42" s="3"/>
      <c r="J42" s="3"/>
      <c r="K42" s="3"/>
      <c r="L42" s="3"/>
      <c r="M42" s="3"/>
      <c r="N42" s="3"/>
      <c r="O42" s="5"/>
      <c r="P42" s="5"/>
      <c r="Q42" s="5"/>
      <c r="R42" s="5"/>
      <c r="S42" s="5"/>
      <c r="T42" s="5"/>
      <c r="U42" s="5"/>
      <c r="V42" s="12"/>
      <c r="W42" s="12"/>
      <c r="X42" s="12"/>
    </row>
    <row r="43" spans="1:24" ht="18.75" customHeight="1">
      <c r="A43" s="5"/>
      <c r="B43" s="5"/>
      <c r="C43" s="5"/>
      <c r="D43" s="3"/>
      <c r="E43" s="390" t="s">
        <v>91</v>
      </c>
      <c r="F43" s="383" t="s">
        <v>99</v>
      </c>
      <c r="G43" s="383"/>
      <c r="H43" s="383"/>
      <c r="I43" s="384"/>
      <c r="J43" s="382" t="s">
        <v>100</v>
      </c>
      <c r="K43" s="383"/>
      <c r="L43" s="383"/>
      <c r="M43" s="384"/>
      <c r="N43" s="3"/>
      <c r="O43" s="5"/>
      <c r="P43" s="5"/>
      <c r="Q43" s="5"/>
      <c r="R43" s="5"/>
      <c r="S43" s="5"/>
      <c r="T43" s="5"/>
      <c r="U43" s="5"/>
      <c r="V43" s="5"/>
      <c r="W43" s="5"/>
      <c r="X43" s="5"/>
    </row>
    <row r="44" spans="1:24" ht="18.75" customHeight="1">
      <c r="A44" s="5"/>
      <c r="B44" s="5"/>
      <c r="C44" s="5"/>
      <c r="D44" s="3"/>
      <c r="E44" s="391"/>
      <c r="F44" s="386"/>
      <c r="G44" s="386"/>
      <c r="H44" s="386"/>
      <c r="I44" s="387"/>
      <c r="J44" s="385"/>
      <c r="K44" s="386"/>
      <c r="L44" s="386"/>
      <c r="M44" s="387"/>
      <c r="N44" s="3"/>
      <c r="O44" s="5"/>
      <c r="P44" s="5"/>
      <c r="Q44" s="5"/>
      <c r="R44" s="5"/>
      <c r="S44" s="5"/>
      <c r="T44" s="5"/>
      <c r="U44" s="5"/>
      <c r="V44" s="5"/>
      <c r="W44" s="5"/>
      <c r="X44" s="5"/>
    </row>
    <row r="45" spans="1:24" ht="84.75" customHeight="1" thickBot="1">
      <c r="A45" s="5"/>
      <c r="B45" s="5"/>
      <c r="C45" s="5"/>
      <c r="D45" s="3"/>
      <c r="E45" s="392"/>
      <c r="F45" s="39" t="s">
        <v>101</v>
      </c>
      <c r="G45" s="40" t="s">
        <v>102</v>
      </c>
      <c r="H45" s="40" t="s">
        <v>103</v>
      </c>
      <c r="I45" s="41" t="s">
        <v>104</v>
      </c>
      <c r="J45" s="39" t="s">
        <v>101</v>
      </c>
      <c r="K45" s="40" t="s">
        <v>102</v>
      </c>
      <c r="L45" s="40" t="s">
        <v>103</v>
      </c>
      <c r="M45" s="41" t="s">
        <v>104</v>
      </c>
      <c r="N45" s="3"/>
      <c r="O45" s="5"/>
      <c r="P45" s="5"/>
      <c r="Q45" s="5"/>
      <c r="R45" s="5"/>
      <c r="S45" s="5"/>
      <c r="T45" s="5"/>
      <c r="U45" s="5"/>
      <c r="V45" s="5"/>
      <c r="W45" s="5"/>
      <c r="X45" s="5"/>
    </row>
    <row r="46" spans="1:24" ht="21">
      <c r="A46" s="5"/>
      <c r="B46" s="5"/>
      <c r="C46" s="5"/>
      <c r="D46" s="3"/>
      <c r="E46" s="21">
        <v>1</v>
      </c>
      <c r="F46" s="52" t="str">
        <f>IF(COUNTBLANK('Merd 1'!$D$18:$AG$18)=30,"",COUNTIF('Merd 1'!$D$18:$AG$18,0))</f>
        <v/>
      </c>
      <c r="G46" s="53" t="str">
        <f>IF(COUNTBLANK('Merd 1'!$D$18:$AG$18)=30,"",COUNTIF('Merd 1'!$D$18:$AG$18,1))</f>
        <v/>
      </c>
      <c r="H46" s="54" t="str">
        <f>IF(COUNTBLANK('Merd 1'!$D$18:$AG$18)=30,"",COUNTIF('Merd 1'!$D$18:$AG$18,2))</f>
        <v/>
      </c>
      <c r="I46" s="55" t="str">
        <f>IF(COUNTBLANK('Merd 1'!$D$18:$AG$18)=30,"",COUNTIF('Merd 1'!$D$18:$AG$18,3))</f>
        <v/>
      </c>
      <c r="J46" s="52" t="str">
        <f>IF(COUNTBLANK('Merd 1'!$D$19:$AG$19)=30,"",COUNTIF('Merd 1'!$D$19:$AG$19,0))</f>
        <v/>
      </c>
      <c r="K46" s="53" t="str">
        <f>IF(COUNTBLANK('Merd 1'!$D$19:$AG$19)=30,"",COUNTIF('Merd 1'!$D$19:$AG$19,1))</f>
        <v/>
      </c>
      <c r="L46" s="54" t="str">
        <f>IF(COUNTBLANK('Merd 1'!$D$19:$AG$19)=30,"",COUNTIF('Merd 1'!$D$19:$AG$19,2))</f>
        <v/>
      </c>
      <c r="M46" s="55" t="str">
        <f>IF(COUNTBLANK('Merd 1'!$D$19:$AG$19)=30,"",COUNTIF('Merd 1'!$D$19:$AG$19,3))</f>
        <v/>
      </c>
      <c r="N46" s="3"/>
      <c r="O46" s="5"/>
      <c r="P46" s="5"/>
      <c r="Q46" s="5"/>
      <c r="R46" s="5"/>
      <c r="S46" s="5"/>
      <c r="T46" s="5"/>
      <c r="U46" s="5"/>
      <c r="V46" s="5"/>
      <c r="W46" s="5"/>
      <c r="X46" s="5"/>
    </row>
    <row r="47" spans="1:24" ht="21">
      <c r="A47" s="5"/>
      <c r="B47" s="5"/>
      <c r="C47" s="5"/>
      <c r="D47" s="3"/>
      <c r="E47" s="26">
        <v>2</v>
      </c>
      <c r="F47" s="23" t="str">
        <f>IF(COUNTBLANK('Merd 2'!$D$18:$AG$18)=30,"",COUNTIF('Merd 2'!$D$18:$AG$18,0))</f>
        <v/>
      </c>
      <c r="G47" s="24" t="str">
        <f>IF(COUNTBLANK('Merd 2'!$D$18:$AG$18)=30,"",COUNTIF('Merd 2'!$D$18:$AG$18,1))</f>
        <v/>
      </c>
      <c r="H47" s="22" t="str">
        <f>IF(COUNTBLANK('Merd 2'!$D$18:$AG$18)=30,"",COUNTIF('Merd 2'!$D$18:$AG$18,2))</f>
        <v/>
      </c>
      <c r="I47" s="25" t="str">
        <f>IF(COUNTBLANK('Merd 2'!$D$18:$AG$18)=30,"",COUNTIF('Merd 2'!$D$18:$AG$18,3))</f>
        <v/>
      </c>
      <c r="J47" s="23" t="str">
        <f>IF(COUNTBLANK('Merd 2'!$D$19:$AG$19)=30,"",COUNTIF('Merd 2'!$D$19:$AG$19,0))</f>
        <v/>
      </c>
      <c r="K47" s="24" t="str">
        <f>IF(COUNTBLANK('Merd 2'!$D$19:$AG$19)=30,"",COUNTIF('Merd 2'!$D$19:$AG$19,1))</f>
        <v/>
      </c>
      <c r="L47" s="22" t="str">
        <f>IF(COUNTBLANK('Merd 2'!$D$19:$AG$19)=30,"",COUNTIF('Merd 2'!$D$19:$AG$19,2))</f>
        <v/>
      </c>
      <c r="M47" s="25" t="str">
        <f>IF(COUNTBLANK('Merd 2'!$D$19:$AG$19)=30,"",COUNTIF('Merd 2'!$D$19:$AG$19,3))</f>
        <v/>
      </c>
      <c r="N47" s="3"/>
      <c r="O47" s="5"/>
      <c r="P47" s="5"/>
      <c r="Q47" s="5"/>
      <c r="R47" s="5"/>
      <c r="S47" s="5"/>
      <c r="T47" s="5"/>
      <c r="U47" s="5"/>
      <c r="V47" s="5"/>
      <c r="W47" s="5"/>
      <c r="X47" s="5"/>
    </row>
    <row r="48" spans="1:24" ht="21">
      <c r="A48" s="5"/>
      <c r="B48" s="5"/>
      <c r="C48" s="5"/>
      <c r="D48" s="3"/>
      <c r="E48" s="26">
        <v>3</v>
      </c>
      <c r="F48" s="23" t="str">
        <f>IF(COUNTBLANK('Merd 3'!$D$18:$AG$18)=30,"",COUNTIF('Merd 3'!$D$18:$AG$18,0))</f>
        <v/>
      </c>
      <c r="G48" s="24" t="str">
        <f>IF(COUNTBLANK('Merd 3'!$D$18:$AG$18)=30,"",COUNTIF('Merd 3'!$D$18:$AG$18,1))</f>
        <v/>
      </c>
      <c r="H48" s="22" t="str">
        <f>IF(COUNTBLANK('Merd 3'!$D$18:$AG$18)=30,"",COUNTIF('Merd 3'!$D$18:$AG$18,2))</f>
        <v/>
      </c>
      <c r="I48" s="25" t="str">
        <f>IF(COUNTBLANK('Merd 3'!$D$18:$AG$18)=30,"",COUNTIF('Merd 3'!$D$18:$AG$18,3))</f>
        <v/>
      </c>
      <c r="J48" s="23" t="str">
        <f>IF(COUNTBLANK('Merd 3'!$D$19:$AG$19)=30,"",COUNTIF('Merd 3'!$D$19:$AG$19,0))</f>
        <v/>
      </c>
      <c r="K48" s="24" t="str">
        <f>IF(COUNTBLANK('Merd 3'!$D$19:$AG$19)=30,"",COUNTIF('Merd 3'!$D$19:$AG$19,1))</f>
        <v/>
      </c>
      <c r="L48" s="22" t="str">
        <f>IF(COUNTBLANK('Merd 3'!$D$19:$AG$19)=30,"",COUNTIF('Merd 3'!$D$19:$AG$19,2))</f>
        <v/>
      </c>
      <c r="M48" s="25" t="str">
        <f>IF(COUNTBLANK('Merd 3'!$D$19:$AG$19)=30,"",COUNTIF('Merd 3'!$D$19:$AG$19,3))</f>
        <v/>
      </c>
      <c r="N48" s="3"/>
      <c r="O48" s="5"/>
      <c r="P48" s="5"/>
      <c r="Q48" s="5"/>
      <c r="R48" s="5"/>
      <c r="S48" s="5"/>
      <c r="T48" s="5"/>
      <c r="U48" s="5"/>
      <c r="V48" s="5"/>
      <c r="W48" s="5"/>
      <c r="X48" s="5"/>
    </row>
    <row r="49" spans="1:24" ht="21">
      <c r="A49" s="5"/>
      <c r="B49" s="5"/>
      <c r="C49" s="5"/>
      <c r="D49" s="3"/>
      <c r="E49" s="26">
        <v>4</v>
      </c>
      <c r="F49" s="23" t="str">
        <f>IF(COUNTBLANK('Merd 4'!$D$18:$AG$18)=30,"",COUNTIF('Merd 4'!$D$18:$AG$18,0))</f>
        <v/>
      </c>
      <c r="G49" s="24" t="str">
        <f>IF(COUNTBLANK('Merd 4'!$D$18:$AG$18)=30,"",COUNTIF('Merd 4'!$D$18:$AG$18,1))</f>
        <v/>
      </c>
      <c r="H49" s="22" t="str">
        <f>IF(COUNTBLANK('Merd 4'!$D$18:$AG$18)=30,"",COUNTIF('Merd 4'!$D$18:$AG$18,2))</f>
        <v/>
      </c>
      <c r="I49" s="25" t="str">
        <f>IF(COUNTBLANK('Merd 4'!$D$18:$AG$18)=30,"",COUNTIF('Merd 4'!$D$18:$AG$18,3))</f>
        <v/>
      </c>
      <c r="J49" s="23" t="str">
        <f>IF(COUNTBLANK('Merd 4'!$D$19:$AG$19)=30,"",COUNTIF('Merd 4'!$D$19:$AG$19,0))</f>
        <v/>
      </c>
      <c r="K49" s="24" t="str">
        <f>IF(COUNTBLANK('Merd 4'!$D$19:$AG$19)=30,"",COUNTIF('Merd 4'!$D$19:$AG$19,1))</f>
        <v/>
      </c>
      <c r="L49" s="22" t="str">
        <f>IF(COUNTBLANK('Merd 4'!$D$19:$AG$19)=30,"",COUNTIF('Merd 4'!$D$19:$AG$19,2))</f>
        <v/>
      </c>
      <c r="M49" s="25" t="str">
        <f>IF(COUNTBLANK('Merd 4'!$D$19:$AG$19)=30,"",COUNTIF('Merd 4'!$D$19:$AG$19,3))</f>
        <v/>
      </c>
      <c r="N49" s="3"/>
      <c r="O49" s="5"/>
      <c r="P49" s="5"/>
      <c r="Q49" s="5"/>
      <c r="R49" s="5"/>
      <c r="S49" s="5"/>
      <c r="T49" s="5"/>
      <c r="U49" s="5"/>
      <c r="V49" s="5"/>
      <c r="W49" s="5"/>
      <c r="X49" s="5"/>
    </row>
    <row r="50" spans="1:24" ht="21">
      <c r="A50" s="5"/>
      <c r="B50" s="5"/>
      <c r="C50" s="5"/>
      <c r="D50" s="3"/>
      <c r="E50" s="26">
        <v>5</v>
      </c>
      <c r="F50" s="56" t="str">
        <f>IF(COUNTBLANK('Merd 5'!$D$18:$AG$18)=30,"",COUNTIF('Merd 5'!$D$18:$AG$18,0))</f>
        <v/>
      </c>
      <c r="G50" s="51" t="str">
        <f>IF(COUNTBLANK('Merd 5'!$D$18:$AG$18)=30,"",COUNTIF('Merd 5'!$D$18:$AG$18,1))</f>
        <v/>
      </c>
      <c r="H50" s="51" t="str">
        <f>IF(COUNTBLANK('Merd 5'!$D$18:$AG$18)=30,"",COUNTIF('Merd 5'!$D$18:$AG$18,2))</f>
        <v/>
      </c>
      <c r="I50" s="57" t="str">
        <f>IF(COUNTBLANK('Merd 5'!$D$18:$AG$18)=30,"",COUNTIF('Merd 5'!$D$18:$AG$18,3))</f>
        <v/>
      </c>
      <c r="J50" s="56" t="str">
        <f>IF(COUNTBLANK('Merd 5'!$D$19:$AG$19)=30,"",COUNTIF('Merd 5'!$D$19:$AG$19,0))</f>
        <v/>
      </c>
      <c r="K50" s="51" t="str">
        <f>IF(COUNTBLANK('Merd 5'!$D$19:$AG$19)=30,"",COUNTIF('Merd 5'!$D$19:$AG$19,1))</f>
        <v/>
      </c>
      <c r="L50" s="51" t="str">
        <f>IF(COUNTBLANK('Merd 5'!$D$19:$AG$19)=30,"",COUNTIF('Merd 5'!$D$19:$AG$19,2))</f>
        <v/>
      </c>
      <c r="M50" s="57" t="str">
        <f>IF(COUNTBLANK('Merd 5'!$D$19:$AG$19)=30,"",COUNTIF('Merd 5'!$D$19:$AG$19,3))</f>
        <v/>
      </c>
      <c r="N50" s="3"/>
      <c r="O50" s="5"/>
      <c r="P50" s="5"/>
      <c r="Q50" s="5"/>
      <c r="R50" s="5"/>
      <c r="S50" s="5"/>
      <c r="T50" s="5"/>
      <c r="U50" s="5"/>
      <c r="V50" s="5"/>
      <c r="W50" s="5"/>
      <c r="X50" s="5"/>
    </row>
    <row r="51" spans="1:24" ht="21">
      <c r="A51" s="5"/>
      <c r="B51" s="5"/>
      <c r="C51" s="5"/>
      <c r="D51" s="3"/>
      <c r="E51" s="26">
        <v>6</v>
      </c>
      <c r="F51" s="56" t="str">
        <f>IF(COUNTBLANK('Merd 6'!$D$18:$AG$18)=30,"",COUNTIF('Merd 6'!$D$18:$AG$18,0))</f>
        <v/>
      </c>
      <c r="G51" s="51" t="str">
        <f>IF(COUNTBLANK('Merd 6'!$D$18:$AG$18)=30,"",COUNTIF('Merd 6'!$D$18:$AG$18,1))</f>
        <v/>
      </c>
      <c r="H51" s="51" t="str">
        <f>IF(COUNTBLANK('Merd 6'!$D$18:$AG$18)=30,"",COUNTIF('Merd 6'!$D$18:$AG$18,2))</f>
        <v/>
      </c>
      <c r="I51" s="57" t="str">
        <f>IF(COUNTBLANK('Merd 6'!$D$18:$AG$18)=30,"",COUNTIF('Merd 6'!$D$18:$AG$18,3))</f>
        <v/>
      </c>
      <c r="J51" s="56" t="str">
        <f>IF(COUNTBLANK('Merd 6'!$D$19:$AG$19)=30,"",COUNTIF('Merd 6'!$D$19:$AG$19,0))</f>
        <v/>
      </c>
      <c r="K51" s="51" t="str">
        <f>IF(COUNTBLANK('Merd 6'!$D$19:$AG$19)=30,"",COUNTIF('Merd 6'!$D$19:$AG$19,1))</f>
        <v/>
      </c>
      <c r="L51" s="51" t="str">
        <f>IF(COUNTBLANK('Merd 6'!$D$19:$AG$19)=30,"",COUNTIF('Merd 6'!$D$19:$AG$19,2))</f>
        <v/>
      </c>
      <c r="M51" s="57" t="str">
        <f>IF(COUNTBLANK('Merd 6'!$D$19:$AG$19)=30,"",COUNTIF('Merd 6'!$D$19:$AG$19,3))</f>
        <v/>
      </c>
      <c r="N51" s="3"/>
      <c r="O51" s="5"/>
      <c r="P51" s="5"/>
      <c r="Q51" s="5"/>
      <c r="R51" s="5"/>
      <c r="S51" s="5"/>
      <c r="T51" s="5"/>
      <c r="U51" s="5"/>
      <c r="V51" s="5"/>
      <c r="W51" s="5"/>
      <c r="X51" s="5"/>
    </row>
    <row r="52" spans="1:24" ht="21">
      <c r="A52" s="5"/>
      <c r="B52" s="5"/>
      <c r="C52" s="5"/>
      <c r="D52" s="3"/>
      <c r="E52" s="26">
        <v>7</v>
      </c>
      <c r="F52" s="23" t="str">
        <f>IF(COUNTBLANK('Merd 7'!$D$18:$AG$18)=30,"",COUNTIF('Merd 7'!$D$18:$AG$18,0))</f>
        <v/>
      </c>
      <c r="G52" s="24" t="str">
        <f>IF(COUNTBLANK('Merd 7'!$D$18:$AG$18)=30,"",COUNTIF('Merd 7'!$D$18:$AG$18,1))</f>
        <v/>
      </c>
      <c r="H52" s="22" t="str">
        <f>IF(COUNTBLANK('Merd 7'!$D$18:$AG$18)=30,"",COUNTIF('Merd 7'!$D$18:$AG$18,2))</f>
        <v/>
      </c>
      <c r="I52" s="25" t="str">
        <f>IF(COUNTBLANK('Merd 7'!$D$18:$AG$18)=30,"",COUNTIF('Merd 7'!$D$18:$AG$18,3))</f>
        <v/>
      </c>
      <c r="J52" s="23" t="str">
        <f>IF(COUNTBLANK('Merd 7'!$D$19:$AG$19)=30,"",COUNTIF('Merd 7'!$D$19:$AG$19,0))</f>
        <v/>
      </c>
      <c r="K52" s="24" t="str">
        <f>IF(COUNTBLANK('Merd 7'!$D$19:$AG$19)=30,"",COUNTIF('Merd 7'!$D$19:$AG$19,1))</f>
        <v/>
      </c>
      <c r="L52" s="22" t="str">
        <f>IF(COUNTBLANK('Merd 7'!$D$19:$AG$19)=30,"",COUNTIF('Merd 7'!$D$19:$AG$19,2))</f>
        <v/>
      </c>
      <c r="M52" s="25" t="str">
        <f>IF(COUNTBLANK('Merd 7'!$D$19:$AG$19)=30,"",COUNTIF('Merd 7'!$D$19:$AG$19,3))</f>
        <v/>
      </c>
      <c r="N52" s="3"/>
      <c r="O52" s="5"/>
      <c r="P52" s="5"/>
      <c r="Q52" s="5"/>
      <c r="R52" s="5"/>
      <c r="S52" s="5"/>
      <c r="T52" s="5"/>
      <c r="U52" s="5"/>
      <c r="V52" s="5"/>
      <c r="W52" s="5"/>
      <c r="X52" s="5"/>
    </row>
    <row r="53" spans="1:24" ht="21">
      <c r="A53" s="5"/>
      <c r="B53" s="5"/>
      <c r="C53" s="5"/>
      <c r="D53" s="3"/>
      <c r="E53" s="26">
        <v>8</v>
      </c>
      <c r="F53" s="23" t="str">
        <f>IF(COUNTBLANK('Merd 8'!$D$18:$AG$18)=30,"",COUNTIF('Merd 8'!$D$18:$AG$18,0))</f>
        <v/>
      </c>
      <c r="G53" s="24" t="str">
        <f>IF(COUNTBLANK('Merd 8'!$D$18:$AG$18)=30,"",COUNTIF('Merd 8'!$D$18:$AG$18,1))</f>
        <v/>
      </c>
      <c r="H53" s="22" t="str">
        <f>IF(COUNTBLANK('Merd 8'!$D$18:$AG$18)=30,"",COUNTIF('Merd 8'!$D$18:$AG$18,2))</f>
        <v/>
      </c>
      <c r="I53" s="25" t="str">
        <f>IF(COUNTBLANK('Merd 8'!$D$18:$AG$18)=30,"",COUNTIF('Merd 8'!$D$18:$AG$18,3))</f>
        <v/>
      </c>
      <c r="J53" s="23" t="str">
        <f>IF(COUNTBLANK('Merd 8'!$D$19:$AG$19)=30,"",COUNTIF('Merd 8'!$D$19:$AG$19,0))</f>
        <v/>
      </c>
      <c r="K53" s="24" t="str">
        <f>IF(COUNTBLANK('Merd 8'!$D$19:$AG$19)=30,"",COUNTIF('Merd 8'!$D$19:$AG$19,1))</f>
        <v/>
      </c>
      <c r="L53" s="22" t="str">
        <f>IF(COUNTBLANK('Merd 8'!$D$19:$AG$19)=30,"",COUNTIF('Merd 8'!$D$19:$AG$19,2))</f>
        <v/>
      </c>
      <c r="M53" s="25" t="str">
        <f>IF(COUNTBLANK('Merd 8'!$D$19:$AG$19)=30,"",COUNTIF('Merd 8'!$D$19:$AG$19,3))</f>
        <v/>
      </c>
      <c r="N53" s="3"/>
      <c r="O53" s="5"/>
      <c r="P53" s="5"/>
      <c r="Q53" s="5"/>
      <c r="R53" s="5"/>
      <c r="S53" s="5"/>
      <c r="T53" s="5"/>
      <c r="U53" s="5"/>
      <c r="V53" s="5"/>
      <c r="W53" s="5"/>
      <c r="X53" s="5"/>
    </row>
    <row r="54" spans="1:24" ht="21">
      <c r="A54" s="5"/>
      <c r="B54" s="5"/>
      <c r="C54" s="5"/>
      <c r="D54" s="3"/>
      <c r="E54" s="26">
        <v>9</v>
      </c>
      <c r="F54" s="23" t="str">
        <f>IF(COUNTBLANK('Merd 9'!$D$18:$AG$18)=30,"",COUNTIF('Merd 9'!$D$18:$AG$18,0))</f>
        <v/>
      </c>
      <c r="G54" s="24" t="str">
        <f>IF(COUNTBLANK('Merd 9'!$D$18:$AG$18)=30,"",COUNTIF('Merd 9'!$D$18:$AG$18,1))</f>
        <v/>
      </c>
      <c r="H54" s="22" t="str">
        <f>IF(COUNTBLANK('Merd 9'!$D$18:$AG$18)=30,"",COUNTIF('Merd 9'!$D$18:$AG$18,2))</f>
        <v/>
      </c>
      <c r="I54" s="25" t="str">
        <f>IF(COUNTBLANK('Merd 9'!$D$18:$AG$18)=30,"",COUNTIF('Merd 9'!$D$18:$AG$18,3))</f>
        <v/>
      </c>
      <c r="J54" s="23" t="str">
        <f>IF(COUNTBLANK('Merd 9'!$D$19:$AG$19)=30,"",COUNTIF('Merd 9'!$D$19:$AG$19,0))</f>
        <v/>
      </c>
      <c r="K54" s="24" t="str">
        <f>IF(COUNTBLANK('Merd 9'!$D$19:$AG$19)=30,"",COUNTIF('Merd 9'!$D$19:$AG$19,1))</f>
        <v/>
      </c>
      <c r="L54" s="22" t="str">
        <f>IF(COUNTBLANK('Merd 9'!$D$19:$AG$19)=30,"",COUNTIF('Merd 9'!$D$19:$AG$19,2))</f>
        <v/>
      </c>
      <c r="M54" s="25" t="str">
        <f>IF(COUNTBLANK('Merd 9'!$D$19:$AG$19)=30,"",COUNTIF('Merd 9'!$D$19:$AG$19,3))</f>
        <v/>
      </c>
      <c r="N54" s="3"/>
      <c r="O54" s="5"/>
      <c r="P54" s="5"/>
      <c r="Q54" s="5"/>
      <c r="R54" s="5"/>
      <c r="S54" s="5"/>
      <c r="T54" s="5"/>
      <c r="U54" s="5"/>
      <c r="V54" s="5"/>
      <c r="W54" s="5"/>
      <c r="X54" s="5"/>
    </row>
    <row r="55" spans="1:24" ht="21">
      <c r="A55" s="5"/>
      <c r="B55" s="5"/>
      <c r="C55" s="5"/>
      <c r="D55" s="3"/>
      <c r="E55" s="26">
        <v>10</v>
      </c>
      <c r="F55" s="56" t="str">
        <f>IF(COUNTBLANK('Merd 10'!$D$18:$AG$18)=30,"",COUNTIF('Merd 10'!$D$18:$AG$18,0))</f>
        <v/>
      </c>
      <c r="G55" s="51" t="str">
        <f>IF(COUNTBLANK('Merd 10'!$D$18:$AG$18)=30,"",COUNTIF('Merd 10'!$D$18:$AG$18,1))</f>
        <v/>
      </c>
      <c r="H55" s="51" t="str">
        <f>IF(COUNTBLANK('Merd 10'!$D$18:$AG$18)=30,"",COUNTIF('Merd 10'!$D$18:$AG$18,2))</f>
        <v/>
      </c>
      <c r="I55" s="57" t="str">
        <f>IF(COUNTBLANK('Merd 10'!$D$18:$AG$18)=30,"",COUNTIF('Merd 10'!$D$18:$AG$18,3))</f>
        <v/>
      </c>
      <c r="J55" s="56" t="str">
        <f>IF(COUNTBLANK('Merd 10'!$D$19:$AG$19)=30,"",COUNTIF('Merd 10'!$D$19:$AG$19,0))</f>
        <v/>
      </c>
      <c r="K55" s="51" t="str">
        <f>IF(COUNTBLANK('Merd 10'!$D$19:$AG$19)=30,"",COUNTIF('Merd 10'!$D$19:$AG$19,1))</f>
        <v/>
      </c>
      <c r="L55" s="51" t="str">
        <f>IF(COUNTBLANK('Merd 10'!$D$19:$AG$19)=30,"",COUNTIF('Merd 10'!$D$19:$AG$19,2))</f>
        <v/>
      </c>
      <c r="M55" s="57" t="str">
        <f>IF(COUNTBLANK('Merd 10'!$D$19:$AG$19)=30,"",COUNTIF('Merd 10'!$D$19:$AG$19,3))</f>
        <v/>
      </c>
      <c r="N55" s="3"/>
      <c r="O55" s="5"/>
      <c r="P55" s="5"/>
      <c r="Q55" s="5"/>
      <c r="R55" s="5"/>
      <c r="S55" s="5"/>
      <c r="T55" s="5"/>
      <c r="U55" s="5"/>
      <c r="V55" s="5"/>
      <c r="W55" s="5"/>
      <c r="X55" s="5"/>
    </row>
    <row r="56" spans="1:24" ht="21">
      <c r="A56" s="5"/>
      <c r="B56" s="5"/>
      <c r="C56" s="5"/>
      <c r="D56" s="3"/>
      <c r="E56" s="26">
        <v>11</v>
      </c>
      <c r="F56" s="37" t="str">
        <f>IF(COUNTBLANK('Merd 11'!$D$18:$AG$18)=30,"",COUNTIF('Merd 11'!$D$18:$AG$18,0))</f>
        <v/>
      </c>
      <c r="G56" s="44" t="str">
        <f>IF(COUNTBLANK('Merd 11'!$D$18:$AG$18)=30,"",COUNTIF('Merd 11'!$D$18:$AG$18,1))</f>
        <v/>
      </c>
      <c r="H56" s="45" t="str">
        <f>IF(COUNTBLANK('Merd 11'!$D$18:$AG$18)=30,"",COUNTIF('Merd 11'!$D$18:$AG$18,2))</f>
        <v/>
      </c>
      <c r="I56" s="46" t="str">
        <f>IF(COUNTBLANK('Merd 11'!$D$18:$AG$18)=30,"",COUNTIF('Merd 11'!$D$18:$AG$18,3))</f>
        <v/>
      </c>
      <c r="J56" s="37" t="str">
        <f>IF(COUNTBLANK('Merd 11'!$D$19:$AG$19)=30,"",COUNTIF('Merd 11'!$D$19:$AG$19,0))</f>
        <v/>
      </c>
      <c r="K56" s="44" t="str">
        <f>IF(COUNTBLANK('Merd 11'!$D$19:$AG$19)=30,"",COUNTIF('Merd 11'!$D$19:$AG$19,1))</f>
        <v/>
      </c>
      <c r="L56" s="45" t="str">
        <f>IF(COUNTBLANK('Merd 11'!$D$19:$AG$19)=30,"",COUNTIF('Merd 11'!$D$19:$AG$19,2))</f>
        <v/>
      </c>
      <c r="M56" s="46" t="str">
        <f>IF(COUNTBLANK('Merd 11'!$D$19:$AG$19)=30,"",COUNTIF('Merd 11'!$D$19:$AG$19,3))</f>
        <v/>
      </c>
      <c r="N56" s="3"/>
      <c r="O56" s="5"/>
      <c r="P56" s="5"/>
      <c r="Q56" s="5"/>
      <c r="R56" s="5"/>
      <c r="S56" s="5"/>
      <c r="T56" s="5"/>
      <c r="U56" s="5"/>
      <c r="V56" s="5"/>
      <c r="W56" s="5"/>
      <c r="X56" s="5"/>
    </row>
    <row r="57" spans="1:24" ht="21">
      <c r="A57" s="5"/>
      <c r="B57" s="5"/>
      <c r="C57" s="5"/>
      <c r="D57" s="3"/>
      <c r="E57" s="26">
        <v>12</v>
      </c>
      <c r="F57" s="23" t="str">
        <f>IF(COUNTBLANK('Merd 12'!$D$18:$AG$18)=30,"",COUNTIF('Merd 12'!$D$18:$AG$18,0))</f>
        <v/>
      </c>
      <c r="G57" s="24" t="str">
        <f>IF(COUNTBLANK('Merd 12'!$D$18:$AG$18)=30,"",COUNTIF('Merd 12'!$D$18:$AG$18,1))</f>
        <v/>
      </c>
      <c r="H57" s="22" t="str">
        <f>IF(COUNTBLANK('Merd 12'!$D$18:$AG$18)=30,"",COUNTIF('Merd 12'!$D$18:$AG$18,2))</f>
        <v/>
      </c>
      <c r="I57" s="25" t="str">
        <f>IF(COUNTBLANK('Merd 12'!$D$18:$AG$18)=30,"",COUNTIF('Merd 12'!$D$18:$AG$18,3))</f>
        <v/>
      </c>
      <c r="J57" s="23" t="str">
        <f>IF(COUNTBLANK('Merd 12'!$D$19:$AG$19)=30,"",COUNTIF('Merd 12'!$D$19:$AG$19,0))</f>
        <v/>
      </c>
      <c r="K57" s="24" t="str">
        <f>IF(COUNTBLANK('Merd 12'!$D$19:$AG$19)=30,"",COUNTIF('Merd 12'!$D$19:$AG$19,1))</f>
        <v/>
      </c>
      <c r="L57" s="22" t="str">
        <f>IF(COUNTBLANK('Merd 12'!$D$19:$AG$19)=30,"",COUNTIF('Merd 12'!$D$19:$AG$19,2))</f>
        <v/>
      </c>
      <c r="M57" s="25" t="str">
        <f>IF(COUNTBLANK('Merd 12'!$D$19:$AG$19)=30,"",COUNTIF('Merd 12'!$D$19:$AG$19,3))</f>
        <v/>
      </c>
      <c r="N57" s="3"/>
      <c r="O57" s="5"/>
      <c r="P57" s="5"/>
      <c r="Q57" s="5"/>
      <c r="R57" s="5"/>
      <c r="S57" s="5"/>
      <c r="T57" s="5"/>
      <c r="U57" s="5"/>
      <c r="V57" s="5"/>
      <c r="W57" s="5"/>
      <c r="X57" s="5"/>
    </row>
    <row r="58" spans="1:24" ht="21">
      <c r="A58" s="5"/>
      <c r="B58" s="5"/>
      <c r="C58" s="5"/>
      <c r="D58" s="3"/>
      <c r="E58" s="26">
        <v>13</v>
      </c>
      <c r="F58" s="23" t="str">
        <f>IF(COUNTBLANK('Merd 13'!$D$18:$AG$18)=30,"",COUNTIF('Merd 13'!$D$18:$AG$18,0))</f>
        <v/>
      </c>
      <c r="G58" s="24" t="str">
        <f>IF(COUNTBLANK('Merd 13'!$D$18:$AG$18)=30,"",COUNTIF('Merd 13'!$D$18:$AG$18,1))</f>
        <v/>
      </c>
      <c r="H58" s="22" t="str">
        <f>IF(COUNTBLANK('Merd 13'!$D$18:$AG$18)=30,"",COUNTIF('Merd 13'!$D$18:$AG$18,2))</f>
        <v/>
      </c>
      <c r="I58" s="25" t="str">
        <f>IF(COUNTBLANK('Merd 13'!$D$18:$AG$18)=30,"",COUNTIF('Merd 13'!$D$18:$AG$18,3))</f>
        <v/>
      </c>
      <c r="J58" s="23" t="str">
        <f>IF(COUNTBLANK('Merd 13'!$D$19:$AG$19)=30,"",COUNTIF('Merd 13'!$D$19:$AG$19,0))</f>
        <v/>
      </c>
      <c r="K58" s="24" t="str">
        <f>IF(COUNTBLANK('Merd 13'!$D$19:$AG$19)=30,"",COUNTIF('Merd 13'!$D$19:$AG$19,1))</f>
        <v/>
      </c>
      <c r="L58" s="22" t="str">
        <f>IF(COUNTBLANK('Merd 13'!$D$19:$AG$19)=30,"",COUNTIF('Merd 13'!$D$19:$AG$19,2))</f>
        <v/>
      </c>
      <c r="M58" s="25" t="str">
        <f>IF(COUNTBLANK('Merd 13'!$D$19:$AG$19)=30,"",COUNTIF('Merd 13'!$D$19:$AG$19,3))</f>
        <v/>
      </c>
      <c r="N58" s="3"/>
      <c r="O58" s="5"/>
      <c r="P58" s="5"/>
      <c r="Q58" s="5"/>
      <c r="R58" s="5"/>
      <c r="S58" s="5"/>
      <c r="T58" s="5"/>
      <c r="U58" s="5"/>
      <c r="V58" s="12"/>
      <c r="W58" s="12"/>
      <c r="X58" s="12"/>
    </row>
    <row r="59" spans="1:24" ht="21">
      <c r="A59" s="5"/>
      <c r="B59" s="5"/>
      <c r="C59" s="5"/>
      <c r="D59" s="3"/>
      <c r="E59" s="26">
        <v>14</v>
      </c>
      <c r="F59" s="23" t="str">
        <f>IF(COUNTBLANK('Merd 14'!$D$18:$AG$18)=30,"",COUNTIF('Merd 14'!$D$18:$AG$18,0))</f>
        <v/>
      </c>
      <c r="G59" s="24" t="str">
        <f>IF(COUNTBLANK('Merd 14'!$D$18:$AG$18)=30,"",COUNTIF('Merd 14'!$D$18:$AG$18,1))</f>
        <v/>
      </c>
      <c r="H59" s="22" t="str">
        <f>IF(COUNTBLANK('Merd 14'!$D$18:$AG$18)=30,"",COUNTIF('Merd 14'!$D$18:$AG$18,2))</f>
        <v/>
      </c>
      <c r="I59" s="25" t="str">
        <f>IF(COUNTBLANK('Merd 14'!$D$18:$AG$18)=30,"",COUNTIF('Merd 14'!$D$18:$AG$18,3))</f>
        <v/>
      </c>
      <c r="J59" s="23" t="str">
        <f>IF(COUNTBLANK('Merd 14'!$D$19:$AG$19)=30,"",COUNTIF('Merd 14'!$D$19:$AG$19,0))</f>
        <v/>
      </c>
      <c r="K59" s="24" t="str">
        <f>IF(COUNTBLANK('Merd 14'!$D$19:$AG$19)=30,"",COUNTIF('Merd 14'!$D$19:$AG$19,1))</f>
        <v/>
      </c>
      <c r="L59" s="22" t="str">
        <f>IF(COUNTBLANK('Merd 14'!$D$19:$AG$19)=30,"",COUNTIF('Merd 14'!$D$19:$AG$19,2))</f>
        <v/>
      </c>
      <c r="M59" s="25" t="str">
        <f>IF(COUNTBLANK('Merd 14'!$D$19:$AG$19)=30,"",COUNTIF('Merd 14'!$D$19:$AG$19,3))</f>
        <v/>
      </c>
      <c r="N59" s="3"/>
      <c r="O59" s="5"/>
      <c r="P59" s="5"/>
      <c r="Q59" s="5"/>
      <c r="R59" s="5"/>
      <c r="S59" s="5"/>
      <c r="T59" s="5"/>
      <c r="U59" s="5"/>
      <c r="V59" s="12"/>
      <c r="W59" s="12"/>
      <c r="X59" s="12"/>
    </row>
    <row r="60" spans="1:24" ht="21.75" thickBot="1">
      <c r="A60" s="5"/>
      <c r="B60" s="5"/>
      <c r="C60" s="5"/>
      <c r="D60" s="3"/>
      <c r="E60" s="21">
        <v>15</v>
      </c>
      <c r="F60" s="47" t="str">
        <f>IF(COUNTBLANK('Merd 15'!$D$18:$AG$18)=30,"",COUNTIF('Merd 15'!$D$18:$AG$18,0))</f>
        <v/>
      </c>
      <c r="G60" s="48" t="str">
        <f>IF(COUNTBLANK('Merd 15'!$D$18:$AG$18)=30,"",COUNTIF('Merd 15'!$D$18:$AG$18,1))</f>
        <v/>
      </c>
      <c r="H60" s="49" t="str">
        <f>IF(COUNTBLANK('Merd 15'!$D$18:$AG$18)=30,"",COUNTIF('Merd 15'!$D$18:$AG$18,2))</f>
        <v/>
      </c>
      <c r="I60" s="50" t="str">
        <f>IF(COUNTBLANK('Merd 15'!$D$18:$AG$18)=30,"",COUNTIF('Merd 15'!$D$18:$AG$18,3))</f>
        <v/>
      </c>
      <c r="J60" s="47" t="str">
        <f>IF(COUNTBLANK('Merd 15'!$D$19:$AG$19)=30,"",COUNTIF('Merd 15'!$D$19:$AG$19,0))</f>
        <v/>
      </c>
      <c r="K60" s="48" t="str">
        <f>IF(COUNTBLANK('Merd 15'!$D$19:$AG$19)=30,"",COUNTIF('Merd 15'!$D$19:$AG$19,1))</f>
        <v/>
      </c>
      <c r="L60" s="49" t="str">
        <f>IF(COUNTBLANK('Merd 15'!$D$19:$AG$19)=30,"",COUNTIF('Merd 15'!$D$19:$AG$19,2))</f>
        <v/>
      </c>
      <c r="M60" s="50" t="str">
        <f>IF(COUNTBLANK('Merd 15'!$D$19:$AG$19)=30,"",COUNTIF('Merd 15'!$D$19:$AG$19,3))</f>
        <v/>
      </c>
      <c r="N60" s="3"/>
      <c r="O60" s="5"/>
      <c r="P60" s="5"/>
      <c r="Q60" s="5"/>
      <c r="R60" s="5"/>
      <c r="S60" s="5"/>
      <c r="T60" s="5"/>
      <c r="U60" s="5"/>
      <c r="V60" s="12"/>
      <c r="W60" s="12"/>
      <c r="X60" s="12"/>
    </row>
    <row r="61" spans="1:24" ht="21.75" thickBot="1">
      <c r="A61" s="5"/>
      <c r="B61" s="5"/>
      <c r="C61" s="5"/>
      <c r="D61" s="3"/>
      <c r="E61" s="27" t="s">
        <v>18</v>
      </c>
      <c r="F61" s="28">
        <f t="shared" ref="F61:M61" si="1">SUM(F46:F60)</f>
        <v>0</v>
      </c>
      <c r="G61" s="29">
        <f t="shared" si="1"/>
        <v>0</v>
      </c>
      <c r="H61" s="30">
        <f t="shared" si="1"/>
        <v>0</v>
      </c>
      <c r="I61" s="31">
        <f t="shared" si="1"/>
        <v>0</v>
      </c>
      <c r="J61" s="28">
        <f t="shared" si="1"/>
        <v>0</v>
      </c>
      <c r="K61" s="29">
        <f t="shared" si="1"/>
        <v>0</v>
      </c>
      <c r="L61" s="30">
        <f t="shared" si="1"/>
        <v>0</v>
      </c>
      <c r="M61" s="31">
        <f t="shared" si="1"/>
        <v>0</v>
      </c>
      <c r="N61" s="3"/>
      <c r="O61" s="5"/>
      <c r="P61" s="5"/>
      <c r="Q61" s="5"/>
      <c r="R61" s="5"/>
      <c r="S61" s="5"/>
      <c r="T61" s="5"/>
      <c r="U61" s="5"/>
      <c r="V61" s="12"/>
      <c r="W61" s="12"/>
      <c r="X61" s="12"/>
    </row>
    <row r="62" spans="1:24" ht="19.5" thickBot="1">
      <c r="A62" s="5"/>
      <c r="B62" s="5"/>
      <c r="C62" s="5"/>
      <c r="D62" s="3"/>
      <c r="E62" s="4"/>
      <c r="F62" s="3"/>
      <c r="G62" s="3"/>
      <c r="H62" s="3"/>
      <c r="I62" s="3"/>
      <c r="J62" s="3"/>
      <c r="K62" s="3"/>
      <c r="L62" s="3"/>
      <c r="M62" s="3"/>
      <c r="N62" s="3"/>
      <c r="O62" s="5"/>
      <c r="P62" s="5"/>
      <c r="Q62" s="5"/>
      <c r="R62" s="5"/>
      <c r="S62" s="5"/>
      <c r="T62" s="5"/>
      <c r="U62" s="5"/>
      <c r="V62" s="12"/>
      <c r="W62" s="12"/>
      <c r="X62" s="12"/>
    </row>
    <row r="63" spans="1:24" ht="18.75" customHeight="1">
      <c r="A63" s="5"/>
      <c r="B63" s="5"/>
      <c r="C63" s="5"/>
      <c r="D63" s="3"/>
      <c r="E63" s="393" t="s">
        <v>91</v>
      </c>
      <c r="F63" s="382" t="s">
        <v>105</v>
      </c>
      <c r="G63" s="383"/>
      <c r="H63" s="383"/>
      <c r="I63" s="384"/>
      <c r="J63" s="382" t="s">
        <v>106</v>
      </c>
      <c r="K63" s="383"/>
      <c r="L63" s="383"/>
      <c r="M63" s="384"/>
      <c r="N63" s="3"/>
      <c r="O63" s="5"/>
      <c r="P63" s="5"/>
      <c r="Q63" s="5"/>
      <c r="R63" s="5"/>
      <c r="S63" s="5"/>
      <c r="T63" s="5"/>
      <c r="U63" s="5"/>
      <c r="V63" s="5"/>
      <c r="W63" s="5"/>
      <c r="X63" s="5"/>
    </row>
    <row r="64" spans="1:24" ht="18.75" customHeight="1">
      <c r="A64" s="5"/>
      <c r="B64" s="5"/>
      <c r="C64" s="5"/>
      <c r="D64" s="3"/>
      <c r="E64" s="394"/>
      <c r="F64" s="385"/>
      <c r="G64" s="386"/>
      <c r="H64" s="386"/>
      <c r="I64" s="387"/>
      <c r="J64" s="385"/>
      <c r="K64" s="386"/>
      <c r="L64" s="386"/>
      <c r="M64" s="387"/>
      <c r="N64" s="3"/>
      <c r="O64" s="5"/>
      <c r="P64" s="5"/>
      <c r="Q64" s="5"/>
      <c r="R64" s="5"/>
      <c r="S64" s="5"/>
      <c r="T64" s="5"/>
      <c r="U64" s="5"/>
      <c r="V64" s="5"/>
      <c r="W64" s="5"/>
      <c r="X64" s="5"/>
    </row>
    <row r="65" spans="1:24" ht="40.5" customHeight="1" thickBot="1">
      <c r="A65" s="5"/>
      <c r="B65" s="5"/>
      <c r="C65" s="5"/>
      <c r="D65" s="3"/>
      <c r="E65" s="394"/>
      <c r="F65" s="40" t="s">
        <v>107</v>
      </c>
      <c r="G65" s="40" t="s">
        <v>108</v>
      </c>
      <c r="H65" s="40" t="s">
        <v>109</v>
      </c>
      <c r="I65" s="41" t="s">
        <v>110</v>
      </c>
      <c r="J65" s="40" t="s">
        <v>107</v>
      </c>
      <c r="K65" s="40" t="s">
        <v>108</v>
      </c>
      <c r="L65" s="40" t="s">
        <v>109</v>
      </c>
      <c r="M65" s="41" t="s">
        <v>110</v>
      </c>
      <c r="N65" s="3"/>
      <c r="O65" s="5"/>
      <c r="P65" s="5"/>
      <c r="Q65" s="5"/>
      <c r="R65" s="5"/>
      <c r="S65" s="5"/>
      <c r="T65" s="5"/>
      <c r="U65" s="5"/>
      <c r="V65" s="5"/>
      <c r="W65" s="5"/>
      <c r="X65" s="5"/>
    </row>
    <row r="66" spans="1:24" ht="21">
      <c r="A66" s="5"/>
      <c r="B66" s="5"/>
      <c r="C66" s="5"/>
      <c r="D66" s="3"/>
      <c r="E66" s="21">
        <v>1</v>
      </c>
      <c r="F66" s="37" t="str">
        <f>IF(COUNTBLANK('Merd 1'!$D$20:$AG$20)=30,"",COUNTIF('Merd 1'!$D$20:$AG$20,0))</f>
        <v/>
      </c>
      <c r="G66" s="44" t="str">
        <f>IF(COUNTBLANK('Merd 1'!$D$20:$AG$20)=30,"",COUNTIF('Merd 1'!$D$20:$AG$20,1))</f>
        <v/>
      </c>
      <c r="H66" s="45" t="str">
        <f>IF(COUNTBLANK('Merd 1'!$D$20:$AG$20)=30,"",COUNTIF('Merd 1'!$D$20:$AG$20,2))</f>
        <v/>
      </c>
      <c r="I66" s="46" t="str">
        <f>IF(COUNTBLANK('Merd 1'!$D$20:$AG$20)=30,"",COUNTIF('Merd 1'!$D$20:$AG$20,3))</f>
        <v/>
      </c>
      <c r="J66" s="37" t="str">
        <f>IF(COUNTBLANK('Merd 1'!$D$21:$AG$21)=30,"",COUNTIF('Merd 1'!$D$21:$AG$21,0))</f>
        <v/>
      </c>
      <c r="K66" s="44" t="str">
        <f>IF(COUNTBLANK('Merd 1'!$D$21:$AG$21)=30,"",COUNTIF('Merd 1'!$D$21:$AG$21,1))</f>
        <v/>
      </c>
      <c r="L66" s="45" t="str">
        <f>IF(COUNTBLANK('Merd 1'!$D$21:$AG$21)=30,"",COUNTIF('Merd 1'!$D$21:$AG$21,2))</f>
        <v/>
      </c>
      <c r="M66" s="46" t="str">
        <f>IF(COUNTBLANK('Merd 1'!$D$21:$AG$21)=30,"",COUNTIF('Merd 1'!$D$21:$AG$21,3))</f>
        <v/>
      </c>
      <c r="N66" s="3"/>
      <c r="O66" s="5"/>
      <c r="P66" s="5"/>
      <c r="Q66" s="5"/>
      <c r="R66" s="5"/>
      <c r="S66" s="5"/>
      <c r="T66" s="5"/>
      <c r="U66" s="5"/>
      <c r="V66" s="5"/>
      <c r="W66" s="5"/>
      <c r="X66" s="5"/>
    </row>
    <row r="67" spans="1:24" ht="21">
      <c r="A67" s="5"/>
      <c r="B67" s="5"/>
      <c r="C67" s="5"/>
      <c r="D67" s="3"/>
      <c r="E67" s="26">
        <v>2</v>
      </c>
      <c r="F67" s="23" t="str">
        <f>IF(COUNTBLANK('Merd 2'!$D$20:$AG$20)=30,"",COUNTIF('Merd 2'!$D$20:$AG$20,0))</f>
        <v/>
      </c>
      <c r="G67" s="24" t="str">
        <f>IF(COUNTBLANK('Merd 2'!$D$20:$AG$20)=30,"",COUNTIF('Merd 2'!$D$20:$AG$20,1))</f>
        <v/>
      </c>
      <c r="H67" s="22" t="str">
        <f>IF(COUNTBLANK('Merd 2'!$D$20:$AG$20)=30,"",COUNTIF('Merd 2'!$D$20:$AG$20,2))</f>
        <v/>
      </c>
      <c r="I67" s="25" t="str">
        <f>IF(COUNTBLANK('Merd 2'!$D$20:$AG$20)=30,"",COUNTIF('Merd 2'!$D$20:$AG$20,3))</f>
        <v/>
      </c>
      <c r="J67" s="23" t="str">
        <f>IF(COUNTBLANK('Merd 2'!$D$21:$AG$21)=30,"",COUNTIF('Merd 2'!$D$21:$AG$21,0))</f>
        <v/>
      </c>
      <c r="K67" s="24" t="str">
        <f>IF(COUNTBLANK('Merd 2'!$D$21:$AG$21)=30,"",COUNTIF('Merd 2'!$D$21:$AG$21,1))</f>
        <v/>
      </c>
      <c r="L67" s="22" t="str">
        <f>IF(COUNTBLANK('Merd 2'!$D$21:$AG$21)=30,"",COUNTIF('Merd 2'!$D$21:$AG$21,2))</f>
        <v/>
      </c>
      <c r="M67" s="25" t="str">
        <f>IF(COUNTBLANK('Merd 2'!$D$21:$AG$21)=30,"",COUNTIF('Merd 2'!$D$21:$AG$21,3))</f>
        <v/>
      </c>
      <c r="N67" s="3"/>
      <c r="O67" s="5"/>
      <c r="P67" s="5"/>
      <c r="Q67" s="5"/>
      <c r="R67" s="5"/>
      <c r="S67" s="5"/>
      <c r="T67" s="5"/>
      <c r="U67" s="5"/>
      <c r="V67" s="5"/>
      <c r="W67" s="5"/>
      <c r="X67" s="5"/>
    </row>
    <row r="68" spans="1:24" ht="21">
      <c r="A68" s="5"/>
      <c r="B68" s="5"/>
      <c r="C68" s="5"/>
      <c r="D68" s="3"/>
      <c r="E68" s="26">
        <v>3</v>
      </c>
      <c r="F68" s="23" t="str">
        <f>IF(COUNTBLANK('Merd 3'!$D$20:$AG$20)=30,"",COUNTIF('Merd 3'!$D$20:$AG$20,0))</f>
        <v/>
      </c>
      <c r="G68" s="24" t="str">
        <f>IF(COUNTBLANK('Merd 3'!$D$20:$AG$20)=30,"",COUNTIF('Merd 3'!$D$20:$AG$20,1))</f>
        <v/>
      </c>
      <c r="H68" s="22" t="str">
        <f>IF(COUNTBLANK('Merd 3'!$D$20:$AG$20)=30,"",COUNTIF('Merd 3'!$D$20:$AG$20,2))</f>
        <v/>
      </c>
      <c r="I68" s="25" t="str">
        <f>IF(COUNTBLANK('Merd 3'!$D$20:$AG$20)=30,"",COUNTIF('Merd 3'!$D$20:$AG$20,3))</f>
        <v/>
      </c>
      <c r="J68" s="23" t="str">
        <f>IF(COUNTBLANK('Merd 3'!$D$21:$AG$21)=30,"",COUNTIF('Merd 3'!$D$21:$AG$21,0))</f>
        <v/>
      </c>
      <c r="K68" s="24" t="str">
        <f>IF(COUNTBLANK('Merd 3'!$D$21:$AG$21)=30,"",COUNTIF('Merd 3'!$D$21:$AG$21,1))</f>
        <v/>
      </c>
      <c r="L68" s="22" t="str">
        <f>IF(COUNTBLANK('Merd 3'!$D$21:$AG$21)=30,"",COUNTIF('Merd 3'!$D$21:$AG$21,2))</f>
        <v/>
      </c>
      <c r="M68" s="25" t="str">
        <f>IF(COUNTBLANK('Merd 3'!$D$21:$AG$21)=30,"",COUNTIF('Merd 3'!$D$21:$AG$21,3))</f>
        <v/>
      </c>
      <c r="N68" s="3"/>
      <c r="O68" s="5"/>
      <c r="P68" s="5"/>
      <c r="Q68" s="5"/>
      <c r="R68" s="5"/>
      <c r="S68" s="5"/>
      <c r="T68" s="5"/>
      <c r="U68" s="5"/>
      <c r="V68" s="5"/>
      <c r="W68" s="5"/>
      <c r="X68" s="5"/>
    </row>
    <row r="69" spans="1:24" ht="21">
      <c r="A69" s="5"/>
      <c r="B69" s="5"/>
      <c r="C69" s="5"/>
      <c r="D69" s="3"/>
      <c r="E69" s="26">
        <v>4</v>
      </c>
      <c r="F69" s="23" t="str">
        <f>IF(COUNTBLANK('Merd 4'!$D$20:$AG$20)=30,"",COUNTIF('Merd 4'!$D$20:$AG$20,0))</f>
        <v/>
      </c>
      <c r="G69" s="24" t="str">
        <f>IF(COUNTBLANK('Merd 4'!$D$20:$AG$20)=30,"",COUNTIF('Merd 4'!$D$20:$AG$20,1))</f>
        <v/>
      </c>
      <c r="H69" s="22" t="str">
        <f>IF(COUNTBLANK('Merd 4'!$D$20:$AG$20)=30,"",COUNTIF('Merd 4'!$D$20:$AG$20,2))</f>
        <v/>
      </c>
      <c r="I69" s="25" t="str">
        <f>IF(COUNTBLANK('Merd 4'!$D$20:$AG$20)=30,"",COUNTIF('Merd 4'!$D$20:$AG$20,3))</f>
        <v/>
      </c>
      <c r="J69" s="23" t="str">
        <f>IF(COUNTBLANK('Merd 4'!$D$21:$AG$21)=30,"",COUNTIF('Merd 4'!$D$21:$AG$21,0))</f>
        <v/>
      </c>
      <c r="K69" s="24" t="str">
        <f>IF(COUNTBLANK('Merd 4'!$D$21:$AG$21)=30,"",COUNTIF('Merd 4'!$D$21:$AG$21,1))</f>
        <v/>
      </c>
      <c r="L69" s="22" t="str">
        <f>IF(COUNTBLANK('Merd 4'!$D$21:$AG$21)=30,"",COUNTIF('Merd 4'!$D$21:$AG$21,2))</f>
        <v/>
      </c>
      <c r="M69" s="25" t="str">
        <f>IF(COUNTBLANK('Merd 4'!$D$21:$AG$21)=30,"",COUNTIF('Merd 4'!$D$21:$AG$21,3))</f>
        <v/>
      </c>
      <c r="N69" s="3"/>
      <c r="O69" s="5"/>
      <c r="P69" s="5"/>
      <c r="Q69" s="5"/>
      <c r="R69" s="5"/>
      <c r="S69" s="5"/>
      <c r="T69" s="5"/>
      <c r="U69" s="5"/>
      <c r="V69" s="5"/>
      <c r="W69" s="5"/>
      <c r="X69" s="5"/>
    </row>
    <row r="70" spans="1:24" ht="21">
      <c r="A70" s="5"/>
      <c r="B70" s="5"/>
      <c r="C70" s="5"/>
      <c r="D70" s="3"/>
      <c r="E70" s="26">
        <v>5</v>
      </c>
      <c r="F70" s="23" t="str">
        <f>IF(COUNTBLANK('Merd 5'!$D$20:$AG$20)=30,"",COUNTIF('Merd 5'!$D$20:$AG$20,0))</f>
        <v/>
      </c>
      <c r="G70" s="24" t="str">
        <f>IF(COUNTBLANK('Merd 5'!$D$20:$AG$20)=30,"",COUNTIF('Merd 5'!$D$20:$AG$20,1))</f>
        <v/>
      </c>
      <c r="H70" s="22" t="str">
        <f>IF(COUNTBLANK('Merd 5'!$D$20:$AG$20)=30,"",COUNTIF('Merd 5'!$D$20:$AG$20,2))</f>
        <v/>
      </c>
      <c r="I70" s="25" t="str">
        <f>IF(COUNTBLANK('Merd 5'!$D$20:$AG$20)=30,"",COUNTIF('Merd 5'!$D$20:$AG$20,3))</f>
        <v/>
      </c>
      <c r="J70" s="23" t="str">
        <f>IF(COUNTBLANK('Merd 5'!$D$21:$AG$21)=30,"",COUNTIF('Merd 5'!$D$21:$AG$21,0))</f>
        <v/>
      </c>
      <c r="K70" s="24" t="str">
        <f>IF(COUNTBLANK('Merd 5'!$D$21:$AG$21)=30,"",COUNTIF('Merd 5'!$D$21:$AG$21,1))</f>
        <v/>
      </c>
      <c r="L70" s="22" t="str">
        <f>IF(COUNTBLANK('Merd 5'!$D$21:$AG$21)=30,"",COUNTIF('Merd 5'!$D$21:$AG$21,2))</f>
        <v/>
      </c>
      <c r="M70" s="25" t="str">
        <f>IF(COUNTBLANK('Merd 5'!$D$21:$AG$21)=30,"",COUNTIF('Merd 5'!$D$21:$AG$21,3))</f>
        <v/>
      </c>
      <c r="N70" s="3"/>
      <c r="O70" s="5"/>
      <c r="P70" s="5"/>
      <c r="Q70" s="5"/>
      <c r="R70" s="5"/>
      <c r="S70" s="5"/>
      <c r="T70" s="5"/>
      <c r="U70" s="5"/>
      <c r="V70" s="5"/>
      <c r="W70" s="5"/>
      <c r="X70" s="5"/>
    </row>
    <row r="71" spans="1:24" ht="21">
      <c r="A71" s="5"/>
      <c r="B71" s="5"/>
      <c r="C71" s="5"/>
      <c r="D71" s="3"/>
      <c r="E71" s="26">
        <v>6</v>
      </c>
      <c r="F71" s="23" t="str">
        <f>IF(COUNTBLANK('Merd 6'!$D$20:$AG$20)=30,"",COUNTIF('Merd 6'!$D$20:$AG$20,0))</f>
        <v/>
      </c>
      <c r="G71" s="24" t="str">
        <f>IF(COUNTBLANK('Merd 6'!$D$20:$AG$20)=30,"",COUNTIF('Merd 6'!$D$20:$AG$20,1))</f>
        <v/>
      </c>
      <c r="H71" s="22" t="str">
        <f>IF(COUNTBLANK('Merd 6'!$D$20:$AG$20)=30,"",COUNTIF('Merd 6'!$D$20:$AG$20,2))</f>
        <v/>
      </c>
      <c r="I71" s="25" t="str">
        <f>IF(COUNTBLANK('Merd 6'!$D$20:$AG$20)=30,"",COUNTIF('Merd 6'!$D$20:$AG$20,3))</f>
        <v/>
      </c>
      <c r="J71" s="23" t="str">
        <f>IF(COUNTBLANK('Merd 6'!$D$21:$AG$21)=30,"",COUNTIF('Merd 6'!$D$21:$AG$21,0))</f>
        <v/>
      </c>
      <c r="K71" s="24" t="str">
        <f>IF(COUNTBLANK('Merd 6'!$D$21:$AG$21)=30,"",COUNTIF('Merd 6'!$D$21:$AG$21,1))</f>
        <v/>
      </c>
      <c r="L71" s="22" t="str">
        <f>IF(COUNTBLANK('Merd 6'!$D$21:$AG$21)=30,"",COUNTIF('Merd 6'!$D$21:$AG$21,2))</f>
        <v/>
      </c>
      <c r="M71" s="25" t="str">
        <f>IF(COUNTBLANK('Merd 6'!$D$21:$AG$21)=30,"",COUNTIF('Merd 6'!$D$21:$AG$21,3))</f>
        <v/>
      </c>
      <c r="N71" s="3"/>
      <c r="O71" s="5"/>
      <c r="P71" s="5"/>
      <c r="Q71" s="5"/>
      <c r="R71" s="5"/>
      <c r="S71" s="5"/>
      <c r="T71" s="5"/>
      <c r="U71" s="5"/>
      <c r="V71" s="5"/>
      <c r="W71" s="5"/>
      <c r="X71" s="5"/>
    </row>
    <row r="72" spans="1:24" ht="21">
      <c r="A72" s="5"/>
      <c r="B72" s="5"/>
      <c r="C72" s="5"/>
      <c r="D72" s="3"/>
      <c r="E72" s="26">
        <v>7</v>
      </c>
      <c r="F72" s="23" t="str">
        <f>IF(COUNTBLANK('Merd 7'!$D$20:$AG$20)=30,"",COUNTIF('Merd 7'!$D$20:$AG$20,0))</f>
        <v/>
      </c>
      <c r="G72" s="24" t="str">
        <f>IF(COUNTBLANK('Merd 7'!$D$20:$AG$20)=30,"",COUNTIF('Merd 7'!$D$20:$AG$20,1))</f>
        <v/>
      </c>
      <c r="H72" s="22" t="str">
        <f>IF(COUNTBLANK('Merd 7'!$D$20:$AG$20)=30,"",COUNTIF('Merd 7'!$D$20:$AG$20,2))</f>
        <v/>
      </c>
      <c r="I72" s="25" t="str">
        <f>IF(COUNTBLANK('Merd 7'!$D$20:$AG$20)=30,"",COUNTIF('Merd 7'!$D$20:$AG$20,3))</f>
        <v/>
      </c>
      <c r="J72" s="23" t="str">
        <f>IF(COUNTBLANK('Merd 7'!$D$21:$AG$21)=30,"",COUNTIF('Merd 7'!$D$21:$AG$21,0))</f>
        <v/>
      </c>
      <c r="K72" s="24" t="str">
        <f>IF(COUNTBLANK('Merd 7'!$D$21:$AG$21)=30,"",COUNTIF('Merd 7'!$D$21:$AG$21,1))</f>
        <v/>
      </c>
      <c r="L72" s="22" t="str">
        <f>IF(COUNTBLANK('Merd 7'!$D$21:$AG$21)=30,"",COUNTIF('Merd 7'!$D$21:$AG$21,2))</f>
        <v/>
      </c>
      <c r="M72" s="25" t="str">
        <f>IF(COUNTBLANK('Merd 7'!$D$21:$AG$21)=30,"",COUNTIF('Merd 7'!$D$21:$AG$21,3))</f>
        <v/>
      </c>
      <c r="N72" s="3"/>
      <c r="O72" s="5"/>
      <c r="P72" s="5"/>
      <c r="Q72" s="5"/>
      <c r="R72" s="5"/>
      <c r="S72" s="5"/>
      <c r="T72" s="5"/>
      <c r="U72" s="5"/>
      <c r="V72" s="5"/>
      <c r="W72" s="5"/>
      <c r="X72" s="5"/>
    </row>
    <row r="73" spans="1:24" ht="21">
      <c r="A73" s="5"/>
      <c r="B73" s="5"/>
      <c r="C73" s="5"/>
      <c r="D73" s="3"/>
      <c r="E73" s="26">
        <v>8</v>
      </c>
      <c r="F73" s="23" t="str">
        <f>IF(COUNTBLANK('Merd 8'!$D$20:$AG$20)=30,"",COUNTIF('Merd 8'!$D$20:$AG$20,0))</f>
        <v/>
      </c>
      <c r="G73" s="24" t="str">
        <f>IF(COUNTBLANK('Merd 8'!$D$20:$AG$20)=30,"",COUNTIF('Merd 8'!$D$20:$AG$20,1))</f>
        <v/>
      </c>
      <c r="H73" s="22" t="str">
        <f>IF(COUNTBLANK('Merd 8'!$D$20:$AG$20)=30,"",COUNTIF('Merd 8'!$D$20:$AG$20,2))</f>
        <v/>
      </c>
      <c r="I73" s="25" t="str">
        <f>IF(COUNTBLANK('Merd 8'!$D$20:$AG$20)=30,"",COUNTIF('Merd 8'!$D$20:$AG$20,3))</f>
        <v/>
      </c>
      <c r="J73" s="23" t="str">
        <f>IF(COUNTBLANK('Merd 8'!$D$21:$AG$21)=30,"",COUNTIF('Merd 8'!$D$21:$AG$21,0))</f>
        <v/>
      </c>
      <c r="K73" s="24" t="str">
        <f>IF(COUNTBLANK('Merd 8'!$D$21:$AG$21)=30,"",COUNTIF('Merd 8'!$D$21:$AG$21,1))</f>
        <v/>
      </c>
      <c r="L73" s="22" t="str">
        <f>IF(COUNTBLANK('Merd 8'!$D$21:$AG$21)=30,"",COUNTIF('Merd 8'!$D$21:$AG$21,2))</f>
        <v/>
      </c>
      <c r="M73" s="25" t="str">
        <f>IF(COUNTBLANK('Merd 8'!$D$21:$AG$21)=30,"",COUNTIF('Merd 8'!$D$21:$AG$21,3))</f>
        <v/>
      </c>
      <c r="N73" s="3"/>
      <c r="O73" s="5"/>
      <c r="P73" s="5"/>
      <c r="Q73" s="5"/>
      <c r="R73" s="5"/>
      <c r="S73" s="5"/>
      <c r="T73" s="5"/>
      <c r="U73" s="5"/>
      <c r="V73" s="5"/>
      <c r="W73" s="5"/>
      <c r="X73" s="5"/>
    </row>
    <row r="74" spans="1:24" ht="21">
      <c r="A74" s="5"/>
      <c r="B74" s="5"/>
      <c r="C74" s="5"/>
      <c r="D74" s="3"/>
      <c r="E74" s="26">
        <v>9</v>
      </c>
      <c r="F74" s="23" t="str">
        <f>IF(COUNTBLANK('Merd 9'!$D$20:$AG$20)=30,"",COUNTIF('Merd 9'!$D$20:$AG$20,0))</f>
        <v/>
      </c>
      <c r="G74" s="24" t="str">
        <f>IF(COUNTBLANK('Merd 9'!$D$20:$AG$20)=30,"",COUNTIF('Merd 9'!$D$20:$AG$20,1))</f>
        <v/>
      </c>
      <c r="H74" s="22" t="str">
        <f>IF(COUNTBLANK('Merd 9'!$D$20:$AG$20)=30,"",COUNTIF('Merd 9'!$D$20:$AG$20,2))</f>
        <v/>
      </c>
      <c r="I74" s="25" t="str">
        <f>IF(COUNTBLANK('Merd 9'!$D$20:$AG$20)=30,"",COUNTIF('Merd 9'!$D$20:$AG$20,3))</f>
        <v/>
      </c>
      <c r="J74" s="23" t="str">
        <f>IF(COUNTBLANK('Merd 9'!$D$21:$AG$21)=30,"",COUNTIF('Merd 9'!$D$21:$AG$21,0))</f>
        <v/>
      </c>
      <c r="K74" s="24" t="str">
        <f>IF(COUNTBLANK('Merd 9'!$D$21:$AG$21)=30,"",COUNTIF('Merd 9'!$D$21:$AG$21,1))</f>
        <v/>
      </c>
      <c r="L74" s="22" t="str">
        <f>IF(COUNTBLANK('Merd 9'!$D$21:$AG$21)=30,"",COUNTIF('Merd 9'!$D$21:$AG$21,2))</f>
        <v/>
      </c>
      <c r="M74" s="25" t="str">
        <f>IF(COUNTBLANK('Merd 9'!$D$21:$AG$21)=30,"",COUNTIF('Merd 9'!$D$21:$AG$21,3))</f>
        <v/>
      </c>
      <c r="N74" s="3"/>
      <c r="O74" s="5"/>
      <c r="P74" s="5"/>
      <c r="Q74" s="5"/>
      <c r="R74" s="5"/>
      <c r="S74" s="5"/>
      <c r="T74" s="5"/>
      <c r="U74" s="5"/>
      <c r="V74" s="5"/>
      <c r="W74" s="5"/>
      <c r="X74" s="5"/>
    </row>
    <row r="75" spans="1:24" ht="21">
      <c r="A75" s="5"/>
      <c r="B75" s="5"/>
      <c r="C75" s="5"/>
      <c r="D75" s="3"/>
      <c r="E75" s="26">
        <v>10</v>
      </c>
      <c r="F75" s="23" t="str">
        <f>IF(COUNTBLANK('Merd 10'!$D$20:$AG$20)=30,"",COUNTIF('Merd 10'!$D$20:$AG$20,0))</f>
        <v/>
      </c>
      <c r="G75" s="24" t="str">
        <f>IF(COUNTBLANK('Merd 10'!$D$20:$AG$20)=30,"",COUNTIF('Merd 10'!$D$20:$AG$20,1))</f>
        <v/>
      </c>
      <c r="H75" s="22" t="str">
        <f>IF(COUNTBLANK('Merd 10'!$D$20:$AG$20)=30,"",COUNTIF('Merd 10'!$D$20:$AG$20,2))</f>
        <v/>
      </c>
      <c r="I75" s="25" t="str">
        <f>IF(COUNTBLANK('Merd 10'!$D$20:$AG$20)=30,"",COUNTIF('Merd 10'!$D$20:$AG$20,3))</f>
        <v/>
      </c>
      <c r="J75" s="23" t="str">
        <f>IF(COUNTBLANK('Merd 10'!$D$21:$AG$21)=30,"",COUNTIF('Merd 10'!$D$21:$AG$21,0))</f>
        <v/>
      </c>
      <c r="K75" s="24" t="str">
        <f>IF(COUNTBLANK('Merd 10'!$D$21:$AG$21)=30,"",COUNTIF('Merd 10'!$D$21:$AG$21,1))</f>
        <v/>
      </c>
      <c r="L75" s="22" t="str">
        <f>IF(COUNTBLANK('Merd 10'!$D$21:$AG$21)=30,"",COUNTIF('Merd 10'!$D$21:$AG$21,2))</f>
        <v/>
      </c>
      <c r="M75" s="25" t="str">
        <f>IF(COUNTBLANK('Merd 10'!$D$21:$AG$21)=30,"",COUNTIF('Merd 10'!$D$21:$AG$21,3))</f>
        <v/>
      </c>
      <c r="N75" s="3"/>
      <c r="O75" s="5"/>
      <c r="P75" s="5"/>
      <c r="Q75" s="5"/>
      <c r="R75" s="5"/>
      <c r="S75" s="5"/>
      <c r="T75" s="5"/>
      <c r="U75" s="5"/>
      <c r="V75" s="5"/>
      <c r="W75" s="5"/>
      <c r="X75" s="5"/>
    </row>
    <row r="76" spans="1:24" ht="21">
      <c r="A76" s="5"/>
      <c r="B76" s="5"/>
      <c r="C76" s="5"/>
      <c r="D76" s="3"/>
      <c r="E76" s="26">
        <v>11</v>
      </c>
      <c r="F76" s="23" t="str">
        <f>IF(COUNTBLANK('Merd 11'!$D$20:$AG$20)=30,"",COUNTIF('Merd 11'!$D$20:$AG$20,0))</f>
        <v/>
      </c>
      <c r="G76" s="24" t="str">
        <f>IF(COUNTBLANK('Merd 11'!$D$20:$AG$20)=30,"",COUNTIF('Merd 11'!$D$20:$AG$20,1))</f>
        <v/>
      </c>
      <c r="H76" s="22" t="str">
        <f>IF(COUNTBLANK('Merd 11'!$D$20:$AG$20)=30,"",COUNTIF('Merd 11'!$D$20:$AG$20,2))</f>
        <v/>
      </c>
      <c r="I76" s="25" t="str">
        <f>IF(COUNTBLANK('Merd 11'!$D$20:$AG$20)=30,"",COUNTIF('Merd 11'!$D$20:$AG$20,3))</f>
        <v/>
      </c>
      <c r="J76" s="23" t="str">
        <f>IF(COUNTBLANK('Merd 11'!$D$21:$AG$21)=30,"",COUNTIF('Merd 11'!$D$21:$AG$21,0))</f>
        <v/>
      </c>
      <c r="K76" s="24" t="str">
        <f>IF(COUNTBLANK('Merd 11'!$D$21:$AG$21)=30,"",COUNTIF('Merd 11'!$D$21:$AG$21,1))</f>
        <v/>
      </c>
      <c r="L76" s="22" t="str">
        <f>IF(COUNTBLANK('Merd 11'!$D$21:$AG$21)=30,"",COUNTIF('Merd 11'!$D$21:$AG$21,2))</f>
        <v/>
      </c>
      <c r="M76" s="25" t="str">
        <f>IF(COUNTBLANK('Merd 11'!$D$21:$AG$21)=30,"",COUNTIF('Merd 11'!$D$21:$AG$21,3))</f>
        <v/>
      </c>
      <c r="N76" s="3"/>
      <c r="O76" s="5"/>
      <c r="P76" s="5"/>
      <c r="Q76" s="5"/>
      <c r="R76" s="5"/>
      <c r="S76" s="5"/>
      <c r="T76" s="5"/>
      <c r="U76" s="5"/>
      <c r="V76" s="5"/>
      <c r="W76" s="5"/>
      <c r="X76" s="5"/>
    </row>
    <row r="77" spans="1:24" ht="21">
      <c r="A77" s="5"/>
      <c r="B77" s="5"/>
      <c r="C77" s="5"/>
      <c r="D77" s="3"/>
      <c r="E77" s="26">
        <v>12</v>
      </c>
      <c r="F77" s="23" t="str">
        <f>IF(COUNTBLANK('Merd 12'!$D$20:$AG$20)=30,"",COUNTIF('Merd 12'!$D$20:$AG$20,0))</f>
        <v/>
      </c>
      <c r="G77" s="24" t="str">
        <f>IF(COUNTBLANK('Merd 12'!$D$20:$AG$20)=30,"",COUNTIF('Merd 12'!$D$20:$AG$20,1))</f>
        <v/>
      </c>
      <c r="H77" s="22" t="str">
        <f>IF(COUNTBLANK('Merd 12'!$D$20:$AG$20)=30,"",COUNTIF('Merd 12'!$D$20:$AG$20,2))</f>
        <v/>
      </c>
      <c r="I77" s="25" t="str">
        <f>IF(COUNTBLANK('Merd 12'!$D$20:$AG$20)=30,"",COUNTIF('Merd 12'!$D$20:$AG$20,3))</f>
        <v/>
      </c>
      <c r="J77" s="23" t="str">
        <f>IF(COUNTBLANK('Merd 12'!$D$21:$AG$21)=30,"",COUNTIF('Merd 12'!$D$21:$AG$21,0))</f>
        <v/>
      </c>
      <c r="K77" s="24" t="str">
        <f>IF(COUNTBLANK('Merd 12'!$D$21:$AG$21)=30,"",COUNTIF('Merd 12'!$D$21:$AG$21,1))</f>
        <v/>
      </c>
      <c r="L77" s="22" t="str">
        <f>IF(COUNTBLANK('Merd 12'!$D$21:$AG$21)=30,"",COUNTIF('Merd 12'!$D$21:$AG$21,2))</f>
        <v/>
      </c>
      <c r="M77" s="25" t="str">
        <f>IF(COUNTBLANK('Merd 12'!$D$21:$AG$21)=30,"",COUNTIF('Merd 12'!$D$21:$AG$21,3))</f>
        <v/>
      </c>
      <c r="N77" s="3"/>
      <c r="O77" s="5"/>
      <c r="P77" s="5"/>
      <c r="Q77" s="5"/>
      <c r="R77" s="5"/>
      <c r="S77" s="5"/>
      <c r="T77" s="5"/>
      <c r="U77" s="5"/>
      <c r="V77" s="5"/>
      <c r="W77" s="5"/>
      <c r="X77" s="5"/>
    </row>
    <row r="78" spans="1:24" ht="21">
      <c r="A78" s="5"/>
      <c r="B78" s="5"/>
      <c r="C78" s="5"/>
      <c r="D78" s="3"/>
      <c r="E78" s="26">
        <v>13</v>
      </c>
      <c r="F78" s="23" t="str">
        <f>IF(COUNTBLANK('Merd 13'!$D$20:$AG$20)=30,"",COUNTIF('Merd 13'!$D$20:$AG$20,0))</f>
        <v/>
      </c>
      <c r="G78" s="24" t="str">
        <f>IF(COUNTBLANK('Merd 13'!$D$20:$AG$20)=30,"",COUNTIF('Merd 13'!$D$20:$AG$20,1))</f>
        <v/>
      </c>
      <c r="H78" s="22" t="str">
        <f>IF(COUNTBLANK('Merd 13'!$D$20:$AG$20)=30,"",COUNTIF('Merd 13'!$D$20:$AG$20,2))</f>
        <v/>
      </c>
      <c r="I78" s="25" t="str">
        <f>IF(COUNTBLANK('Merd 13'!$D$20:$AG$20)=30,"",COUNTIF('Merd 13'!$D$20:$AG$20,3))</f>
        <v/>
      </c>
      <c r="J78" s="23" t="str">
        <f>IF(COUNTBLANK('Merd 13'!$D$21:$AG$21)=30,"",COUNTIF('Merd 13'!$D$21:$AG$21,0))</f>
        <v/>
      </c>
      <c r="K78" s="24" t="str">
        <f>IF(COUNTBLANK('Merd 13'!$D$21:$AG$21)=30,"",COUNTIF('Merd 13'!$D$21:$AG$21,1))</f>
        <v/>
      </c>
      <c r="L78" s="22" t="str">
        <f>IF(COUNTBLANK('Merd 13'!$D$21:$AG$21)=30,"",COUNTIF('Merd 13'!$D$21:$AG$21,2))</f>
        <v/>
      </c>
      <c r="M78" s="25" t="str">
        <f>IF(COUNTBLANK('Merd 13'!$D$21:$AG$21)=30,"",COUNTIF('Merd 13'!$D$21:$AG$21,3))</f>
        <v/>
      </c>
      <c r="N78" s="3"/>
      <c r="O78" s="5"/>
      <c r="P78" s="5"/>
      <c r="Q78" s="5"/>
      <c r="R78" s="5"/>
      <c r="S78" s="5"/>
      <c r="T78" s="5"/>
      <c r="U78" s="5"/>
      <c r="V78" s="12"/>
      <c r="W78" s="12"/>
      <c r="X78" s="12"/>
    </row>
    <row r="79" spans="1:24" ht="21">
      <c r="A79" s="5"/>
      <c r="B79" s="5"/>
      <c r="C79" s="5"/>
      <c r="D79" s="3"/>
      <c r="E79" s="26">
        <v>14</v>
      </c>
      <c r="F79" s="23" t="str">
        <f>IF(COUNTBLANK('Merd 14'!$D$20:$AG$20)=30,"",COUNTIF('Merd 14'!$D$20:$AG$20,0))</f>
        <v/>
      </c>
      <c r="G79" s="24" t="str">
        <f>IF(COUNTBLANK('Merd 14'!$D$20:$AG$20)=30,"",COUNTIF('Merd 14'!$D$20:$AG$20,1))</f>
        <v/>
      </c>
      <c r="H79" s="22" t="str">
        <f>IF(COUNTBLANK('Merd 14'!$D$20:$AG$20)=30,"",COUNTIF('Merd 14'!$D$20:$AG$20,2))</f>
        <v/>
      </c>
      <c r="I79" s="25" t="str">
        <f>IF(COUNTBLANK('Merd 14'!$D$20:$AG$20)=30,"",COUNTIF('Merd 14'!$D$20:$AG$20,3))</f>
        <v/>
      </c>
      <c r="J79" s="23" t="str">
        <f>IF(COUNTBLANK('Merd 14'!$D$21:$AG$21)=30,"",COUNTIF('Merd 14'!$D$21:$AG$21,0))</f>
        <v/>
      </c>
      <c r="K79" s="24" t="str">
        <f>IF(COUNTBLANK('Merd 14'!$D$21:$AG$21)=30,"",COUNTIF('Merd 14'!$D$21:$AG$21,1))</f>
        <v/>
      </c>
      <c r="L79" s="22" t="str">
        <f>IF(COUNTBLANK('Merd 14'!$D$21:$AG$21)=30,"",COUNTIF('Merd 14'!$D$21:$AG$21,2))</f>
        <v/>
      </c>
      <c r="M79" s="25" t="str">
        <f>IF(COUNTBLANK('Merd 14'!$D$21:$AG$21)=30,"",COUNTIF('Merd 14'!$D$21:$AG$21,3))</f>
        <v/>
      </c>
      <c r="N79" s="3"/>
      <c r="O79" s="5"/>
      <c r="P79" s="5"/>
      <c r="Q79" s="5"/>
      <c r="R79" s="5"/>
      <c r="S79" s="5"/>
      <c r="T79" s="5"/>
      <c r="U79" s="5"/>
      <c r="V79" s="12"/>
      <c r="W79" s="12"/>
      <c r="X79" s="12"/>
    </row>
    <row r="80" spans="1:24" ht="21.75" thickBot="1">
      <c r="A80" s="5"/>
      <c r="B80" s="5"/>
      <c r="C80" s="5"/>
      <c r="D80" s="3"/>
      <c r="E80" s="21">
        <v>15</v>
      </c>
      <c r="F80" s="23" t="str">
        <f>IF(COUNTBLANK('Merd 15'!$D$20:$AG$20)=30,"",COUNTIF('Merd 15'!$D$20:$AG$20,0))</f>
        <v/>
      </c>
      <c r="G80" s="24" t="str">
        <f>IF(COUNTBLANK('Merd 15'!$D$20:$AG$20)=30,"",COUNTIF('Merd 15'!$D$20:$AG$20,1))</f>
        <v/>
      </c>
      <c r="H80" s="22" t="str">
        <f>IF(COUNTBLANK('Merd 15'!$D$20:$AG$20)=30,"",COUNTIF('Merd 15'!$D$20:$AG$20,2))</f>
        <v/>
      </c>
      <c r="I80" s="25" t="str">
        <f>IF(COUNTBLANK('Merd 15'!$D$20:$AG$20)=30,"",COUNTIF('Merd 15'!$D$20:$AG$20,3))</f>
        <v/>
      </c>
      <c r="J80" s="23" t="str">
        <f>IF(COUNTBLANK('Merd 15'!$D$21:$AG$21)=30,"",COUNTIF('Merd 15'!$D$21:$AG$21,0))</f>
        <v/>
      </c>
      <c r="K80" s="24" t="str">
        <f>IF(COUNTBLANK('Merd 15'!$D$21:$AG$21)=30,"",COUNTIF('Merd 15'!$D$21:$AG$21,1))</f>
        <v/>
      </c>
      <c r="L80" s="22" t="str">
        <f>IF(COUNTBLANK('Merd 15'!$D$21:$AG$21)=30,"",COUNTIF('Merd 15'!$D$21:$AG$21,2))</f>
        <v/>
      </c>
      <c r="M80" s="25" t="str">
        <f>IF(COUNTBLANK('Merd 15'!$D$21:$AG$21)=30,"",COUNTIF('Merd 15'!$D$21:$AG$21,3))</f>
        <v/>
      </c>
      <c r="N80" s="3"/>
      <c r="O80" s="5"/>
      <c r="P80" s="5"/>
      <c r="Q80" s="5"/>
      <c r="R80" s="5"/>
      <c r="S80" s="5"/>
      <c r="T80" s="5"/>
      <c r="U80" s="5"/>
      <c r="V80" s="12"/>
      <c r="W80" s="12"/>
      <c r="X80" s="12"/>
    </row>
    <row r="81" spans="1:24" ht="21.75" thickBot="1">
      <c r="A81" s="5"/>
      <c r="B81" s="5"/>
      <c r="C81" s="5"/>
      <c r="D81" s="3"/>
      <c r="E81" s="27" t="s">
        <v>18</v>
      </c>
      <c r="F81" s="28">
        <f t="shared" ref="F81:M81" si="2">SUM(F66:F80)</f>
        <v>0</v>
      </c>
      <c r="G81" s="29">
        <f t="shared" si="2"/>
        <v>0</v>
      </c>
      <c r="H81" s="30">
        <f t="shared" si="2"/>
        <v>0</v>
      </c>
      <c r="I81" s="31">
        <f t="shared" si="2"/>
        <v>0</v>
      </c>
      <c r="J81" s="28">
        <f t="shared" si="2"/>
        <v>0</v>
      </c>
      <c r="K81" s="29">
        <f t="shared" si="2"/>
        <v>0</v>
      </c>
      <c r="L81" s="30">
        <f t="shared" si="2"/>
        <v>0</v>
      </c>
      <c r="M81" s="31">
        <f t="shared" si="2"/>
        <v>0</v>
      </c>
      <c r="N81" s="3"/>
      <c r="O81" s="5"/>
      <c r="P81" s="5"/>
      <c r="Q81" s="5"/>
      <c r="R81" s="5"/>
      <c r="S81" s="5"/>
      <c r="T81" s="5"/>
      <c r="U81" s="5"/>
      <c r="V81" s="12"/>
      <c r="W81" s="12"/>
      <c r="X81" s="12"/>
    </row>
    <row r="82" spans="1:24" ht="18.75">
      <c r="A82" s="5"/>
      <c r="B82" s="5"/>
      <c r="C82" s="5"/>
      <c r="D82" s="3"/>
      <c r="E82" s="4"/>
      <c r="F82" s="3"/>
      <c r="G82" s="3"/>
      <c r="H82" s="3"/>
      <c r="I82" s="3"/>
      <c r="J82" s="3"/>
      <c r="K82" s="3"/>
      <c r="L82" s="3"/>
      <c r="M82" s="3"/>
      <c r="N82" s="3"/>
      <c r="O82" s="5"/>
      <c r="P82" s="5"/>
      <c r="Q82" s="5"/>
      <c r="R82" s="5"/>
      <c r="S82" s="5"/>
      <c r="T82" s="5"/>
      <c r="U82" s="5"/>
      <c r="V82" s="12"/>
      <c r="W82" s="12"/>
      <c r="X82" s="12"/>
    </row>
    <row r="83" spans="1:24" ht="19.5" thickBot="1">
      <c r="A83" s="5"/>
      <c r="B83" s="5"/>
      <c r="C83" s="5"/>
      <c r="D83" s="3"/>
      <c r="E83" s="4"/>
      <c r="F83" s="3"/>
      <c r="G83" s="3"/>
      <c r="H83" s="3"/>
      <c r="I83" s="3"/>
      <c r="J83" s="3"/>
      <c r="K83" s="3"/>
      <c r="L83" s="3"/>
      <c r="M83" s="3"/>
      <c r="N83" s="3"/>
      <c r="O83" s="5"/>
      <c r="P83" s="5"/>
      <c r="Q83" s="5"/>
      <c r="R83" s="5"/>
      <c r="S83" s="5"/>
      <c r="T83" s="5"/>
      <c r="U83" s="5"/>
      <c r="V83" s="12"/>
      <c r="W83" s="12"/>
      <c r="X83" s="12"/>
    </row>
    <row r="84" spans="1:24" ht="18.75" customHeight="1">
      <c r="A84" s="5"/>
      <c r="B84" s="5"/>
      <c r="C84" s="5"/>
      <c r="D84" s="3"/>
      <c r="E84" s="393" t="s">
        <v>91</v>
      </c>
      <c r="F84" s="382" t="s">
        <v>111</v>
      </c>
      <c r="G84" s="383"/>
      <c r="H84" s="383"/>
      <c r="I84" s="383"/>
      <c r="J84" s="382" t="s">
        <v>112</v>
      </c>
      <c r="K84" s="383"/>
      <c r="L84" s="383"/>
      <c r="M84" s="384"/>
      <c r="N84" s="3"/>
      <c r="O84" s="5"/>
      <c r="P84" s="5"/>
      <c r="Q84" s="5"/>
      <c r="R84" s="5"/>
      <c r="S84" s="5"/>
      <c r="T84" s="5"/>
      <c r="U84" s="5"/>
      <c r="V84" s="5"/>
      <c r="W84" s="5"/>
      <c r="X84" s="5"/>
    </row>
    <row r="85" spans="1:24" ht="18.75" customHeight="1">
      <c r="A85" s="5"/>
      <c r="B85" s="5"/>
      <c r="C85" s="5"/>
      <c r="D85" s="3"/>
      <c r="E85" s="394"/>
      <c r="F85" s="385"/>
      <c r="G85" s="386"/>
      <c r="H85" s="386"/>
      <c r="I85" s="386"/>
      <c r="J85" s="385"/>
      <c r="K85" s="386"/>
      <c r="L85" s="386"/>
      <c r="M85" s="387"/>
      <c r="N85" s="3"/>
      <c r="O85" s="5"/>
      <c r="P85" s="5"/>
      <c r="Q85" s="5"/>
      <c r="R85" s="5"/>
      <c r="S85" s="5"/>
      <c r="T85" s="5"/>
      <c r="U85" s="5"/>
      <c r="V85" s="5"/>
      <c r="W85" s="5"/>
      <c r="X85" s="5"/>
    </row>
    <row r="86" spans="1:24" ht="40.5" customHeight="1" thickBot="1">
      <c r="A86" s="5"/>
      <c r="B86" s="5"/>
      <c r="C86" s="5"/>
      <c r="D86" s="3"/>
      <c r="E86" s="394"/>
      <c r="F86" s="39" t="s">
        <v>113</v>
      </c>
      <c r="G86" s="40" t="s">
        <v>114</v>
      </c>
      <c r="H86" s="40" t="s">
        <v>115</v>
      </c>
      <c r="I86" s="43" t="s">
        <v>116</v>
      </c>
      <c r="J86" s="39" t="s">
        <v>117</v>
      </c>
      <c r="K86" s="40" t="s">
        <v>118</v>
      </c>
      <c r="L86" s="40" t="s">
        <v>119</v>
      </c>
      <c r="M86" s="41" t="s">
        <v>120</v>
      </c>
      <c r="N86" s="3"/>
      <c r="O86" s="5"/>
      <c r="P86" s="5"/>
      <c r="Q86" s="5"/>
      <c r="R86" s="5"/>
      <c r="S86" s="5"/>
      <c r="T86" s="5"/>
      <c r="U86" s="5"/>
      <c r="V86" s="5"/>
      <c r="W86" s="5"/>
      <c r="X86" s="5"/>
    </row>
    <row r="87" spans="1:24" ht="21">
      <c r="A87" s="5"/>
      <c r="B87" s="5"/>
      <c r="C87" s="5"/>
      <c r="D87" s="3"/>
      <c r="E87" s="21">
        <v>1</v>
      </c>
      <c r="F87" s="37" t="str">
        <f>IF(COUNTBLANK('Merd 1'!$D$22:$AG$22)=30,"",COUNTIF('Merd 1'!$D$22:$AG$22,0))</f>
        <v/>
      </c>
      <c r="G87" s="37" t="str">
        <f>IF(COUNTBLANK('Merd 1'!$D$22:$AG$22)=30,"",COUNTIF('Merd 1'!$D$22:$AG$22,1))</f>
        <v/>
      </c>
      <c r="H87" s="37" t="str">
        <f>IF(COUNTBLANK('Merd 1'!$D$22:$AG$22)=30,"",COUNTIF('Merd 1'!$D$22:$AG$22,2))</f>
        <v/>
      </c>
      <c r="I87" s="42" t="str">
        <f>IF(COUNTBLANK('Merd 1'!$D$22:$AG$22)=30,"",COUNTIF('Merd 1'!$D$22:$AG$22,3))</f>
        <v/>
      </c>
      <c r="J87" s="37" t="str">
        <f>IF(COUNTBLANK('Merd 1'!$D$16:$AG$16)=30,"",COUNTIF('Merd 1'!$D$16:$AG$16,0))</f>
        <v/>
      </c>
      <c r="K87" s="37" t="str">
        <f>IF(COUNTBLANK('Merd 1'!$D$16:$AG$16)=30,"",COUNTIF('Merd 1'!$D$16:$AG$16,1))</f>
        <v/>
      </c>
      <c r="L87" s="37" t="str">
        <f>IF(COUNTBLANK('Merd 1'!$D$16:$AG$16)=30,"",COUNTIF('Merd 1'!$D$16:$AG$16,2))</f>
        <v/>
      </c>
      <c r="M87" s="38" t="str">
        <f>IF(COUNTBLANK('Merd 1'!$D$16:$AG$16)=30,"",COUNTIF('Merd 1'!$D$16:$AG$16,3))</f>
        <v/>
      </c>
      <c r="N87" s="3"/>
      <c r="O87" s="5"/>
      <c r="P87" s="5"/>
      <c r="Q87" s="5"/>
      <c r="R87" s="5"/>
      <c r="S87" s="5"/>
      <c r="T87" s="5"/>
      <c r="U87" s="5"/>
      <c r="V87" s="5"/>
      <c r="W87" s="5"/>
      <c r="X87" s="5"/>
    </row>
    <row r="88" spans="1:24" ht="21">
      <c r="A88" s="5"/>
      <c r="B88" s="5"/>
      <c r="C88" s="5"/>
      <c r="D88" s="3"/>
      <c r="E88" s="26">
        <v>2</v>
      </c>
      <c r="F88" s="23" t="str">
        <f>IF(COUNTBLANK('Merd 2'!$D$22:$AG$22)=30,"",COUNTIF('Merd 2'!$D$22:$AG$22,0))</f>
        <v/>
      </c>
      <c r="G88" s="23" t="str">
        <f>IF(COUNTBLANK('Merd 2'!$D$22:$AG$22)=30,"",COUNTIF('Merd 2'!$D$22:$AG$22,1))</f>
        <v/>
      </c>
      <c r="H88" s="23" t="str">
        <f>IF(COUNTBLANK('Merd 2'!$D$22:$AG$22)=30,"",COUNTIF('Merd 2'!$D$22:$AG$22,2))</f>
        <v/>
      </c>
      <c r="I88" s="36" t="str">
        <f>IF(COUNTBLANK('Merd 2'!$D$22:$AG$22)=30,"",COUNTIF('Merd 2'!$D$22:$AG$22,3))</f>
        <v/>
      </c>
      <c r="J88" s="23" t="str">
        <f>IF(COUNTBLANK('Merd 2'!$D$16:$AG$16)=30,"",COUNTIF('Merd 2'!$D$16:$AG$16,0))</f>
        <v/>
      </c>
      <c r="K88" s="23" t="str">
        <f>IF(COUNTBLANK('Merd 2'!$D$16:$AG$16)=30,"",COUNTIF('Merd 2'!$D$16:$AG$16,1))</f>
        <v/>
      </c>
      <c r="L88" s="23" t="str">
        <f>IF(COUNTBLANK('Merd 2'!$D$16:$AG$16)=30,"",COUNTIF('Merd 2'!$D$16:$AG$16,2))</f>
        <v/>
      </c>
      <c r="M88" s="32" t="str">
        <f>IF(COUNTBLANK('Merd 2'!$D$16:$AG$16)=30,"",COUNTIF('Merd 2'!$D$16:$AG$16,3))</f>
        <v/>
      </c>
      <c r="N88" s="3"/>
      <c r="O88" s="5"/>
      <c r="P88" s="5"/>
      <c r="Q88" s="5"/>
      <c r="R88" s="5"/>
      <c r="S88" s="5"/>
      <c r="T88" s="5"/>
      <c r="U88" s="5"/>
      <c r="V88" s="5"/>
      <c r="W88" s="5"/>
      <c r="X88" s="5"/>
    </row>
    <row r="89" spans="1:24" ht="21">
      <c r="A89" s="5"/>
      <c r="B89" s="5"/>
      <c r="C89" s="5"/>
      <c r="D89" s="3"/>
      <c r="E89" s="26">
        <v>3</v>
      </c>
      <c r="F89" s="23" t="str">
        <f>IF(COUNTBLANK('Merd 3'!$D$22:$AG$22)=30,"",COUNTIF('Merd 3'!$D$22:$AG$22,0))</f>
        <v/>
      </c>
      <c r="G89" s="23" t="str">
        <f>IF(COUNTBLANK('Merd 3'!$D$22:$AG$22)=30,"",COUNTIF('Merd 3'!$D$22:$AG$22,1))</f>
        <v/>
      </c>
      <c r="H89" s="23" t="str">
        <f>IF(COUNTBLANK('Merd 3'!$D$22:$AG$22)=30,"",COUNTIF('Merd 3'!$D$22:$AG$22,2))</f>
        <v/>
      </c>
      <c r="I89" s="36" t="str">
        <f>IF(COUNTBLANK('Merd 3'!$D$22:$AG$22)=30,"",COUNTIF('Merd 3'!$D$22:$AG$22,3))</f>
        <v/>
      </c>
      <c r="J89" s="23" t="str">
        <f>IF(COUNTBLANK('Merd 3'!$D$16:$AG$16)=30,"",COUNTIF('Merd 3'!$D$16:$AG$16,0))</f>
        <v/>
      </c>
      <c r="K89" s="23" t="str">
        <f>IF(COUNTBLANK('Merd 3'!$D$16:$AG$16)=30,"",COUNTIF('Merd 3'!$D$16:$AG$16,1))</f>
        <v/>
      </c>
      <c r="L89" s="23" t="str">
        <f>IF(COUNTBLANK('Merd 3'!$D$16:$AG$16)=30,"",COUNTIF('Merd 3'!$D$16:$AG$16,2))</f>
        <v/>
      </c>
      <c r="M89" s="32" t="str">
        <f>IF(COUNTBLANK('Merd 3'!$D$16:$AG$16)=30,"",COUNTIF('Merd 3'!$D$16:$AG$16,3))</f>
        <v/>
      </c>
      <c r="N89" s="3"/>
      <c r="O89" s="5"/>
      <c r="P89" s="5"/>
      <c r="Q89" s="5"/>
      <c r="R89" s="5"/>
      <c r="S89" s="5"/>
      <c r="T89" s="5"/>
      <c r="U89" s="5"/>
      <c r="V89" s="5"/>
      <c r="W89" s="5"/>
      <c r="X89" s="5"/>
    </row>
    <row r="90" spans="1:24" ht="21">
      <c r="A90" s="5"/>
      <c r="B90" s="5"/>
      <c r="C90" s="5"/>
      <c r="D90" s="3"/>
      <c r="E90" s="26">
        <v>4</v>
      </c>
      <c r="F90" s="23" t="str">
        <f>IF(COUNTBLANK('Merd 4'!$D$22:$AG$22)=30,"",COUNTIF('Merd 4'!$D$22:$AG$22,0))</f>
        <v/>
      </c>
      <c r="G90" s="23" t="str">
        <f>IF(COUNTBLANK('Merd 4'!$D$22:$AG$22)=30,"",COUNTIF('Merd 4'!$D$22:$AG$22,1))</f>
        <v/>
      </c>
      <c r="H90" s="23" t="str">
        <f>IF(COUNTBLANK('Merd 4'!$D$22:$AG$22)=30,"",COUNTIF('Merd 4'!$D$22:$AG$22,2))</f>
        <v/>
      </c>
      <c r="I90" s="36" t="str">
        <f>IF(COUNTBLANK('Merd 4'!$D$22:$AG$22)=30,"",COUNTIF('Merd 4'!$D$22:$AG$22,3))</f>
        <v/>
      </c>
      <c r="J90" s="23" t="str">
        <f>IF(COUNTBLANK('Merd 4'!$D$16:$AG$16)=30,"",COUNTIF('Merd 4'!$D$16:$AG$16,0))</f>
        <v/>
      </c>
      <c r="K90" s="23" t="str">
        <f>IF(COUNTBLANK('Merd 4'!$D$16:$AG$16)=30,"",COUNTIF('Merd 4'!$D$16:$AG$16,1))</f>
        <v/>
      </c>
      <c r="L90" s="23" t="str">
        <f>IF(COUNTBLANK('Merd 4'!$D$16:$AG$16)=30,"",COUNTIF('Merd 4'!$D$16:$AG$16,2))</f>
        <v/>
      </c>
      <c r="M90" s="32" t="str">
        <f>IF(COUNTBLANK('Merd 4'!$D$16:$AG$16)=30,"",COUNTIF('Merd 4'!$D$16:$AG$16,3))</f>
        <v/>
      </c>
      <c r="N90" s="3"/>
      <c r="O90" s="5"/>
      <c r="P90" s="5"/>
      <c r="Q90" s="5"/>
      <c r="R90" s="5"/>
      <c r="S90" s="5"/>
      <c r="T90" s="5"/>
      <c r="U90" s="5"/>
      <c r="V90" s="5"/>
      <c r="W90" s="5"/>
      <c r="X90" s="5"/>
    </row>
    <row r="91" spans="1:24" ht="21">
      <c r="A91" s="5"/>
      <c r="B91" s="5"/>
      <c r="C91" s="5"/>
      <c r="D91" s="3"/>
      <c r="E91" s="26">
        <v>5</v>
      </c>
      <c r="F91" s="23" t="str">
        <f>IF(COUNTBLANK('Merd 5'!$D$22:$AG$22)=30,"",COUNTIF('Merd 5'!$D$22:$AG$22,0))</f>
        <v/>
      </c>
      <c r="G91" s="23" t="str">
        <f>IF(COUNTBLANK('Merd 5'!$D$22:$AG$22)=30,"",COUNTIF('Merd 5'!$D$22:$AG$22,1))</f>
        <v/>
      </c>
      <c r="H91" s="23" t="str">
        <f>IF(COUNTBLANK('Merd 5'!$D$22:$AG$22)=30,"",COUNTIF('Merd 5'!$D$22:$AG$22,2))</f>
        <v/>
      </c>
      <c r="I91" s="36" t="str">
        <f>IF(COUNTBLANK('Merd 5'!$D$22:$AG$22)=30,"",COUNTIF('Merd 5'!$D$22:$AG$22,3))</f>
        <v/>
      </c>
      <c r="J91" s="23" t="str">
        <f>IF(COUNTBLANK('Merd 5'!$D$16:$AG$16)=30,"",COUNTIF('Merd 5'!$D$16:$AG$16,0))</f>
        <v/>
      </c>
      <c r="K91" s="23" t="str">
        <f>IF(COUNTBLANK('Merd 5'!$D$16:$AG$16)=30,"",COUNTIF('Merd 5'!$D$16:$AG$16,1))</f>
        <v/>
      </c>
      <c r="L91" s="23" t="str">
        <f>IF(COUNTBLANK('Merd 5'!$D$16:$AG$16)=30,"",COUNTIF('Merd 5'!$D$16:$AG$16,2))</f>
        <v/>
      </c>
      <c r="M91" s="32" t="str">
        <f>IF(COUNTBLANK('Merd 5'!$D$16:$AG$16)=30,"",COUNTIF('Merd 5'!$D$16:$AG$16,3))</f>
        <v/>
      </c>
      <c r="N91" s="3"/>
      <c r="O91" s="5"/>
      <c r="P91" s="5"/>
      <c r="Q91" s="5"/>
      <c r="R91" s="5"/>
      <c r="S91" s="5"/>
      <c r="T91" s="5"/>
      <c r="U91" s="5"/>
      <c r="V91" s="5"/>
      <c r="W91" s="5"/>
      <c r="X91" s="5"/>
    </row>
    <row r="92" spans="1:24" ht="21">
      <c r="A92" s="5"/>
      <c r="B92" s="5"/>
      <c r="C92" s="5"/>
      <c r="D92" s="3"/>
      <c r="E92" s="26">
        <v>6</v>
      </c>
      <c r="F92" s="23" t="str">
        <f>IF(COUNTBLANK('Merd 6'!$D$22:$AG$22)=30,"",COUNTIF('Merd 6'!$D$22:$AG$22,0))</f>
        <v/>
      </c>
      <c r="G92" s="23" t="str">
        <f>IF(COUNTBLANK('Merd 6'!$D$22:$AG$22)=30,"",COUNTIF('Merd 6'!$D$22:$AG$22,1))</f>
        <v/>
      </c>
      <c r="H92" s="23" t="str">
        <f>IF(COUNTBLANK('Merd 6'!$D$22:$AG$22)=30,"",COUNTIF('Merd 6'!$D$22:$AG$22,2))</f>
        <v/>
      </c>
      <c r="I92" s="36" t="str">
        <f>IF(COUNTBLANK('Merd 6'!$D$22:$AG$22)=30,"",COUNTIF('Merd 6'!$D$22:$AG$22,3))</f>
        <v/>
      </c>
      <c r="J92" s="23" t="str">
        <f>IF(COUNTBLANK('Merd 6'!$D$16:$AG$16)=30,"",COUNTIF('Merd 6'!$D$16:$AG$16,0))</f>
        <v/>
      </c>
      <c r="K92" s="23" t="str">
        <f>IF(COUNTBLANK('Merd 6'!$D$16:$AG$16)=30,"",COUNTIF('Merd 6'!$D$16:$AG$16,1))</f>
        <v/>
      </c>
      <c r="L92" s="23" t="str">
        <f>IF(COUNTBLANK('Merd 6'!$D$16:$AG$16)=30,"",COUNTIF('Merd 6'!$D$16:$AG$16,2))</f>
        <v/>
      </c>
      <c r="M92" s="32" t="str">
        <f>IF(COUNTBLANK('Merd 6'!$D$16:$AG$16)=30,"",COUNTIF('Merd 6'!$D$16:$AG$16,3))</f>
        <v/>
      </c>
      <c r="N92" s="3"/>
      <c r="O92" s="5"/>
      <c r="P92" s="5"/>
      <c r="Q92" s="5"/>
      <c r="R92" s="5"/>
      <c r="S92" s="5"/>
      <c r="T92" s="5"/>
      <c r="U92" s="5"/>
      <c r="V92" s="5"/>
      <c r="W92" s="5"/>
      <c r="X92" s="5"/>
    </row>
    <row r="93" spans="1:24" ht="21">
      <c r="A93" s="5"/>
      <c r="B93" s="5"/>
      <c r="C93" s="5"/>
      <c r="D93" s="3"/>
      <c r="E93" s="26">
        <v>7</v>
      </c>
      <c r="F93" s="23" t="str">
        <f>IF(COUNTBLANK('Merd 7'!$D$22:$AG$22)=30,"",COUNTIF('Merd 7'!$D$22:$AG$22,0))</f>
        <v/>
      </c>
      <c r="G93" s="23" t="str">
        <f>IF(COUNTBLANK('Merd 7'!$D$22:$AG$22)=30,"",COUNTIF('Merd 7'!$D$22:$AG$22,1))</f>
        <v/>
      </c>
      <c r="H93" s="23" t="str">
        <f>IF(COUNTBLANK('Merd 7'!$D$22:$AG$22)=30,"",COUNTIF('Merd 7'!$D$22:$AG$22,2))</f>
        <v/>
      </c>
      <c r="I93" s="36" t="str">
        <f>IF(COUNTBLANK('Merd 7'!$D$22:$AG$22)=30,"",COUNTIF('Merd 7'!$D$22:$AG$22,3))</f>
        <v/>
      </c>
      <c r="J93" s="23" t="str">
        <f>IF(COUNTBLANK('Merd 7'!$D$16:$AG$16)=30,"",COUNTIF('Merd 7'!$D$16:$AG$16,0))</f>
        <v/>
      </c>
      <c r="K93" s="23" t="str">
        <f>IF(COUNTBLANK('Merd 7'!$D$16:$AG$16)=30,"",COUNTIF('Merd 7'!$D$16:$AG$16,1))</f>
        <v/>
      </c>
      <c r="L93" s="23" t="str">
        <f>IF(COUNTBLANK('Merd 7'!$D$16:$AG$16)=30,"",COUNTIF('Merd 7'!$D$16:$AG$16,2))</f>
        <v/>
      </c>
      <c r="M93" s="32" t="str">
        <f>IF(COUNTBLANK('Merd 7'!$D$16:$AG$16)=30,"",COUNTIF('Merd 7'!$D$16:$AG$16,3))</f>
        <v/>
      </c>
      <c r="N93" s="3"/>
      <c r="O93" s="5"/>
      <c r="P93" s="5"/>
      <c r="Q93" s="5"/>
      <c r="R93" s="5"/>
      <c r="S93" s="5"/>
      <c r="T93" s="5"/>
      <c r="U93" s="5"/>
      <c r="V93" s="5"/>
      <c r="W93" s="5"/>
      <c r="X93" s="5"/>
    </row>
    <row r="94" spans="1:24" ht="21">
      <c r="A94" s="5"/>
      <c r="B94" s="5"/>
      <c r="C94" s="5"/>
      <c r="D94" s="3"/>
      <c r="E94" s="26">
        <v>8</v>
      </c>
      <c r="F94" s="23" t="str">
        <f>IF(COUNTBLANK('Merd 8'!$D$22:$AG$22)=30,"",COUNTIF('Merd 8'!$D$22:$AG$22,0))</f>
        <v/>
      </c>
      <c r="G94" s="23" t="str">
        <f>IF(COUNTBLANK('Merd 8'!$D$22:$AG$22)=30,"",COUNTIF('Merd 8'!$D$22:$AG$22,1))</f>
        <v/>
      </c>
      <c r="H94" s="23" t="str">
        <f>IF(COUNTBLANK('Merd 8'!$D$22:$AG$22)=30,"",COUNTIF('Merd 8'!$D$22:$AG$22,2))</f>
        <v/>
      </c>
      <c r="I94" s="36" t="str">
        <f>IF(COUNTBLANK('Merd 8'!$D$22:$AG$22)=30,"",COUNTIF('Merd 8'!$D$22:$AG$22,3))</f>
        <v/>
      </c>
      <c r="J94" s="23" t="str">
        <f>IF(COUNTBLANK('Merd 8'!$D$16:$AG$16)=30,"",COUNTIF('Merd 8'!$D$16:$AG$16,0))</f>
        <v/>
      </c>
      <c r="K94" s="23" t="str">
        <f>IF(COUNTBLANK('Merd 8'!$D$16:$AG$16)=30,"",COUNTIF('Merd 8'!$D$16:$AG$16,1))</f>
        <v/>
      </c>
      <c r="L94" s="23" t="str">
        <f>IF(COUNTBLANK('Merd 8'!$D$16:$AG$16)=30,"",COUNTIF('Merd 8'!$D$16:$AG$16,2))</f>
        <v/>
      </c>
      <c r="M94" s="32" t="str">
        <f>IF(COUNTBLANK('Merd 8'!$D$16:$AG$16)=30,"",COUNTIF('Merd 8'!$D$16:$AG$16,3))</f>
        <v/>
      </c>
      <c r="N94" s="3"/>
      <c r="O94" s="5"/>
      <c r="P94" s="5"/>
      <c r="Q94" s="5"/>
      <c r="R94" s="5"/>
      <c r="S94" s="5"/>
      <c r="T94" s="5"/>
      <c r="U94" s="5"/>
      <c r="V94" s="5"/>
      <c r="W94" s="5"/>
      <c r="X94" s="5"/>
    </row>
    <row r="95" spans="1:24" ht="21">
      <c r="A95" s="5"/>
      <c r="B95" s="5"/>
      <c r="C95" s="5"/>
      <c r="D95" s="3"/>
      <c r="E95" s="26">
        <v>9</v>
      </c>
      <c r="F95" s="23" t="str">
        <f>IF(COUNTBLANK('Merd 9'!$D$22:$AG$22)=30,"",COUNTIF('Merd 9'!$D$22:$AG$22,0))</f>
        <v/>
      </c>
      <c r="G95" s="23" t="str">
        <f>IF(COUNTBLANK('Merd 9'!$D$22:$AG$22)=30,"",COUNTIF('Merd 9'!$D$22:$AG$22,1))</f>
        <v/>
      </c>
      <c r="H95" s="23" t="str">
        <f>IF(COUNTBLANK('Merd 9'!$D$22:$AG$22)=30,"",COUNTIF('Merd 9'!$D$22:$AG$22,2))</f>
        <v/>
      </c>
      <c r="I95" s="36" t="str">
        <f>IF(COUNTBLANK('Merd 9'!$D$22:$AG$22)=30,"",COUNTIF('Merd 9'!$D$22:$AG$22,3))</f>
        <v/>
      </c>
      <c r="J95" s="23" t="str">
        <f>IF(COUNTBLANK('Merd 9'!$D$16:$AG$16)=30,"",COUNTIF('Merd 9'!$D$16:$AG$16,0))</f>
        <v/>
      </c>
      <c r="K95" s="23" t="str">
        <f>IF(COUNTBLANK('Merd 9'!$D$16:$AG$16)=30,"",COUNTIF('Merd 9'!$D$16:$AG$16,1))</f>
        <v/>
      </c>
      <c r="L95" s="23" t="str">
        <f>IF(COUNTBLANK('Merd 9'!$D$16:$AG$16)=30,"",COUNTIF('Merd 9'!$D$16:$AG$16,2))</f>
        <v/>
      </c>
      <c r="M95" s="32" t="str">
        <f>IF(COUNTBLANK('Merd 9'!$D$16:$AG$16)=30,"",COUNTIF('Merd 9'!$D$16:$AG$16,3))</f>
        <v/>
      </c>
      <c r="N95" s="3"/>
      <c r="O95" s="5"/>
      <c r="P95" s="5"/>
      <c r="Q95" s="5"/>
      <c r="R95" s="5"/>
      <c r="S95" s="5"/>
      <c r="T95" s="5"/>
      <c r="U95" s="5"/>
      <c r="V95" s="5"/>
      <c r="W95" s="5"/>
      <c r="X95" s="5"/>
    </row>
    <row r="96" spans="1:24" ht="21">
      <c r="A96" s="5"/>
      <c r="B96" s="5"/>
      <c r="C96" s="5"/>
      <c r="D96" s="3"/>
      <c r="E96" s="26">
        <v>10</v>
      </c>
      <c r="F96" s="23" t="str">
        <f>IF(COUNTBLANK('Merd 10'!$D$22:$AG$22)=30,"",COUNTIF('Merd 10'!$D$22:$AG$22,0))</f>
        <v/>
      </c>
      <c r="G96" s="23" t="str">
        <f>IF(COUNTBLANK('Merd 10'!$D$22:$AG$22)=30,"",COUNTIF('Merd 10'!$D$22:$AG$22,1))</f>
        <v/>
      </c>
      <c r="H96" s="23" t="str">
        <f>IF(COUNTBLANK('Merd 10'!$D$22:$AG$22)=30,"",COUNTIF('Merd 10'!$D$22:$AG$22,2))</f>
        <v/>
      </c>
      <c r="I96" s="36" t="str">
        <f>IF(COUNTBLANK('Merd 10'!$D$22:$AG$22)=30,"",COUNTIF('Merd 10'!$D$22:$AG$22,3))</f>
        <v/>
      </c>
      <c r="J96" s="23" t="str">
        <f>IF(COUNTBLANK('Merd 10'!$D$16:$AG$16)=30,"",COUNTIF('Merd 10'!$D$16:$AG$16,0))</f>
        <v/>
      </c>
      <c r="K96" s="23" t="str">
        <f>IF(COUNTBLANK('Merd 10'!$D$16:$AG$16)=30,"",COUNTIF('Merd 10'!$D$16:$AG$16,1))</f>
        <v/>
      </c>
      <c r="L96" s="23" t="str">
        <f>IF(COUNTBLANK('Merd 10'!$D$16:$AG$16)=30,"",COUNTIF('Merd 10'!$D$16:$AG$16,2))</f>
        <v/>
      </c>
      <c r="M96" s="32" t="str">
        <f>IF(COUNTBLANK('Merd 10'!$D$16:$AG$16)=30,"",COUNTIF('Merd 10'!$D$16:$AG$16,3))</f>
        <v/>
      </c>
      <c r="N96" s="3"/>
      <c r="O96" s="5"/>
      <c r="P96" s="5"/>
      <c r="Q96" s="5"/>
      <c r="R96" s="5"/>
      <c r="S96" s="5"/>
      <c r="T96" s="5"/>
      <c r="U96" s="5"/>
      <c r="V96" s="5"/>
      <c r="W96" s="5"/>
      <c r="X96" s="5"/>
    </row>
    <row r="97" spans="1:24" ht="21">
      <c r="A97" s="5"/>
      <c r="B97" s="5"/>
      <c r="C97" s="5"/>
      <c r="D97" s="3"/>
      <c r="E97" s="26">
        <v>11</v>
      </c>
      <c r="F97" s="23" t="str">
        <f>IF(COUNTBLANK('Merd 11'!$D$22:$AG$22)=30,"",COUNTIF('Merd 11'!$D$22:$AG$22,0))</f>
        <v/>
      </c>
      <c r="G97" s="23" t="str">
        <f>IF(COUNTBLANK('Merd 11'!$D$22:$AG$22)=30,"",COUNTIF('Merd 11'!$D$22:$AG$22,1))</f>
        <v/>
      </c>
      <c r="H97" s="23" t="str">
        <f>IF(COUNTBLANK('Merd 11'!$D$22:$AG$22)=30,"",COUNTIF('Merd 11'!$D$22:$AG$22,2))</f>
        <v/>
      </c>
      <c r="I97" s="36" t="str">
        <f>IF(COUNTBLANK('Merd 11'!$D$22:$AG$22)=30,"",COUNTIF('Merd 11'!$D$22:$AG$22,3))</f>
        <v/>
      </c>
      <c r="J97" s="23" t="str">
        <f>IF(COUNTBLANK('Merd 11'!$D$16:$AG$16)=30,"",COUNTIF('Merd 11'!$D$16:$AG$16,0))</f>
        <v/>
      </c>
      <c r="K97" s="23" t="str">
        <f>IF(COUNTBLANK('Merd 11'!$D$16:$AG$16)=30,"",COUNTIF('Merd 11'!$D$16:$AG$16,1))</f>
        <v/>
      </c>
      <c r="L97" s="23" t="str">
        <f>IF(COUNTBLANK('Merd 11'!$D$16:$AG$16)=30,"",COUNTIF('Merd 11'!$D$16:$AG$16,2))</f>
        <v/>
      </c>
      <c r="M97" s="32" t="str">
        <f>IF(COUNTBLANK('Merd 11'!$D$16:$AG$16)=30,"",COUNTIF('Merd 11'!$D$16:$AG$16,3))</f>
        <v/>
      </c>
      <c r="N97" s="3"/>
      <c r="O97" s="5"/>
      <c r="P97" s="5"/>
      <c r="Q97" s="5"/>
      <c r="R97" s="5"/>
      <c r="S97" s="5"/>
      <c r="T97" s="5"/>
      <c r="U97" s="5"/>
      <c r="V97" s="5"/>
      <c r="W97" s="5"/>
      <c r="X97" s="5"/>
    </row>
    <row r="98" spans="1:24" ht="21">
      <c r="A98" s="5"/>
      <c r="B98" s="5"/>
      <c r="C98" s="5"/>
      <c r="D98" s="3"/>
      <c r="E98" s="26">
        <v>12</v>
      </c>
      <c r="F98" s="23" t="str">
        <f>IF(COUNTBLANK('Merd 12'!$D$22:$AG$22)=30,"",COUNTIF('Merd 12'!$D$22:$AG$22,0))</f>
        <v/>
      </c>
      <c r="G98" s="23" t="str">
        <f>IF(COUNTBLANK('Merd 12'!$D$22:$AG$22)=30,"",COUNTIF('Merd 12'!$D$22:$AG$22,1))</f>
        <v/>
      </c>
      <c r="H98" s="23" t="str">
        <f>IF(COUNTBLANK('Merd 12'!$D$22:$AG$22)=30,"",COUNTIF('Merd 12'!$D$22:$AG$22,2))</f>
        <v/>
      </c>
      <c r="I98" s="36" t="str">
        <f>IF(COUNTBLANK('Merd 12'!$D$22:$AG$22)=30,"",COUNTIF('Merd 12'!$D$22:$AG$22,3))</f>
        <v/>
      </c>
      <c r="J98" s="23" t="str">
        <f>IF(COUNTBLANK('Merd 12'!$D$16:$AG$16)=30,"",COUNTIF('Merd 12'!$D$16:$AG$16,0))</f>
        <v/>
      </c>
      <c r="K98" s="23" t="str">
        <f>IF(COUNTBLANK('Merd 12'!$D$16:$AG$16)=30,"",COUNTIF('Merd 12'!$D$16:$AG$16,1))</f>
        <v/>
      </c>
      <c r="L98" s="23" t="str">
        <f>IF(COUNTBLANK('Merd 12'!$D$16:$AG$16)=30,"",COUNTIF('Merd 12'!$D$16:$AG$16,2))</f>
        <v/>
      </c>
      <c r="M98" s="32" t="str">
        <f>IF(COUNTBLANK('Merd 12'!$D$16:$AG$16)=30,"",COUNTIF('Merd 12'!$D$16:$AG$16,3))</f>
        <v/>
      </c>
      <c r="N98" s="3"/>
      <c r="O98" s="5"/>
      <c r="P98" s="5"/>
      <c r="Q98" s="5"/>
      <c r="R98" s="5"/>
      <c r="S98" s="5"/>
      <c r="T98" s="5"/>
      <c r="U98" s="5"/>
      <c r="V98" s="5"/>
      <c r="W98" s="5"/>
      <c r="X98" s="5"/>
    </row>
    <row r="99" spans="1:24" ht="21">
      <c r="A99" s="5"/>
      <c r="B99" s="5"/>
      <c r="C99" s="5"/>
      <c r="D99" s="3"/>
      <c r="E99" s="26">
        <v>13</v>
      </c>
      <c r="F99" s="23" t="str">
        <f>IF(COUNTBLANK('Merd 13'!$D$22:$AG$22)=30,"",COUNTIF('Merd 13'!$D$22:$AG$22,0))</f>
        <v/>
      </c>
      <c r="G99" s="23" t="str">
        <f>IF(COUNTBLANK('Merd 13'!$D$22:$AG$22)=30,"",COUNTIF('Merd 13'!$D$22:$AG$22,1))</f>
        <v/>
      </c>
      <c r="H99" s="23" t="str">
        <f>IF(COUNTBLANK('Merd 13'!$D$22:$AG$22)=30,"",COUNTIF('Merd 13'!$D$22:$AG$22,2))</f>
        <v/>
      </c>
      <c r="I99" s="36" t="str">
        <f>IF(COUNTBLANK('Merd 13'!$D$22:$AG$22)=30,"",COUNTIF('Merd 13'!$D$22:$AG$22,3))</f>
        <v/>
      </c>
      <c r="J99" s="23" t="str">
        <f>IF(COUNTBLANK('Merd 13'!$D$16:$AG$16)=30,"",COUNTIF('Merd 13'!$D$16:$AG$16,0))</f>
        <v/>
      </c>
      <c r="K99" s="23" t="str">
        <f>IF(COUNTBLANK('Merd 13'!$D$16:$AG$16)=30,"",COUNTIF('Merd 13'!$D$16:$AG$16,1))</f>
        <v/>
      </c>
      <c r="L99" s="23" t="str">
        <f>IF(COUNTBLANK('Merd 13'!$D$16:$AG$16)=30,"",COUNTIF('Merd 13'!$D$16:$AG$16,2))</f>
        <v/>
      </c>
      <c r="M99" s="32" t="str">
        <f>IF(COUNTBLANK('Merd 13'!$D$16:$AG$16)=30,"",COUNTIF('Merd 13'!$D$16:$AG$16,3))</f>
        <v/>
      </c>
      <c r="N99" s="3"/>
      <c r="O99" s="5"/>
      <c r="P99" s="5"/>
      <c r="Q99" s="5"/>
      <c r="R99" s="5"/>
      <c r="S99" s="5"/>
      <c r="T99" s="5"/>
      <c r="U99" s="5"/>
      <c r="V99" s="12"/>
      <c r="W99" s="12"/>
      <c r="X99" s="12"/>
    </row>
    <row r="100" spans="1:24" ht="21">
      <c r="A100" s="5"/>
      <c r="B100" s="5"/>
      <c r="C100" s="5"/>
      <c r="D100" s="3"/>
      <c r="E100" s="26">
        <v>14</v>
      </c>
      <c r="F100" s="23" t="str">
        <f>IF(COUNTBLANK('Merd 14'!$D$22:$AG$22)=30,"",COUNTIF('Merd 14'!$D$22:$AG$22,0))</f>
        <v/>
      </c>
      <c r="G100" s="23" t="str">
        <f>IF(COUNTBLANK('Merd 14'!$D$22:$AG$22)=30,"",COUNTIF('Merd 14'!$D$22:$AG$22,1))</f>
        <v/>
      </c>
      <c r="H100" s="23" t="str">
        <f>IF(COUNTBLANK('Merd 14'!$D$22:$AG$22)=30,"",COUNTIF('Merd 14'!$D$22:$AG$22,2))</f>
        <v/>
      </c>
      <c r="I100" s="36" t="str">
        <f>IF(COUNTBLANK('Merd 14'!$D$22:$AG$22)=30,"",COUNTIF('Merd 14'!$D$22:$AG$22,3))</f>
        <v/>
      </c>
      <c r="J100" s="23" t="str">
        <f>IF(COUNTBLANK('Merd 14'!$D$16:$AG$16)=30,"",COUNTIF('Merd 14'!$D$16:$AG$16,0))</f>
        <v/>
      </c>
      <c r="K100" s="23" t="str">
        <f>IF(COUNTBLANK('Merd 14'!$D$16:$AG$16)=30,"",COUNTIF('Merd 14'!$D$16:$AG$16,1))</f>
        <v/>
      </c>
      <c r="L100" s="23" t="str">
        <f>IF(COUNTBLANK('Merd 14'!$D$16:$AG$16)=30,"",COUNTIF('Merd 14'!$D$16:$AG$16,2))</f>
        <v/>
      </c>
      <c r="M100" s="32" t="str">
        <f>IF(COUNTBLANK('Merd 14'!$D$16:$AG$16)=30,"",COUNTIF('Merd 14'!$D$16:$AG$16,3))</f>
        <v/>
      </c>
      <c r="N100" s="3"/>
      <c r="O100" s="5"/>
      <c r="P100" s="5"/>
      <c r="Q100" s="5"/>
      <c r="R100" s="5"/>
      <c r="S100" s="5"/>
      <c r="T100" s="5"/>
      <c r="U100" s="5"/>
      <c r="V100" s="12"/>
      <c r="W100" s="12"/>
      <c r="X100" s="12"/>
    </row>
    <row r="101" spans="1:24" ht="21.75" thickBot="1">
      <c r="A101" s="5"/>
      <c r="B101" s="5"/>
      <c r="C101" s="5"/>
      <c r="D101" s="3"/>
      <c r="E101" s="21">
        <v>15</v>
      </c>
      <c r="F101" s="23" t="str">
        <f>IF(COUNTBLANK('Merd 15'!$D$22:$AG$22)=30,"",COUNTIF('Merd 15'!$D$22:$AG$22,0))</f>
        <v/>
      </c>
      <c r="G101" s="23" t="str">
        <f>IF(COUNTBLANK('Merd 15'!$D$22:$AG$22)=30,"",COUNTIF('Merd 15'!$D$22:$AG$22,1))</f>
        <v/>
      </c>
      <c r="H101" s="23" t="str">
        <f>IF(COUNTBLANK('Merd 15'!$D$22:$AG$22)=30,"",COUNTIF('Merd 15'!$D$22:$AG$22,2))</f>
        <v/>
      </c>
      <c r="I101" s="36" t="str">
        <f>IF(COUNTBLANK('Merd 15'!$D$22:$AG$22)=30,"",COUNTIF('Merd 15'!$D$22:$AG$22,3))</f>
        <v/>
      </c>
      <c r="J101" s="23" t="str">
        <f>IF(COUNTBLANK('Merd 15'!$D$16:$AG$16)=30,"",COUNTIF('Merd 15'!$D$16:$AG$16,0))</f>
        <v/>
      </c>
      <c r="K101" s="23" t="str">
        <f>IF(COUNTBLANK('Merd 15'!$D$16:$AG$16)=30,"",COUNTIF('Merd 15'!$D$16:$AG$16,1))</f>
        <v/>
      </c>
      <c r="L101" s="23" t="str">
        <f>IF(COUNTBLANK('Merd 15'!$D$16:$AG$16)=30,"",COUNTIF('Merd 15'!$D$16:$AG$16,2))</f>
        <v/>
      </c>
      <c r="M101" s="32" t="str">
        <f>IF(COUNTBLANK('Merd 15'!$D$16:$AG$16)=30,"",COUNTIF('Merd 15'!$D$16:$AG$16,3))</f>
        <v/>
      </c>
      <c r="N101" s="3"/>
      <c r="O101" s="5"/>
      <c r="P101" s="5"/>
      <c r="Q101" s="5"/>
      <c r="R101" s="5"/>
      <c r="S101" s="5"/>
      <c r="T101" s="5"/>
      <c r="U101" s="5"/>
      <c r="V101" s="12"/>
      <c r="W101" s="12"/>
      <c r="X101" s="12"/>
    </row>
    <row r="102" spans="1:24" ht="21.75" thickBot="1">
      <c r="A102" s="5"/>
      <c r="B102" s="5"/>
      <c r="C102" s="5"/>
      <c r="D102" s="3"/>
      <c r="E102" s="27" t="s">
        <v>18</v>
      </c>
      <c r="F102" s="28">
        <f t="shared" ref="F102:M102" si="3">SUM(F87:F101)</f>
        <v>0</v>
      </c>
      <c r="G102" s="29">
        <f t="shared" si="3"/>
        <v>0</v>
      </c>
      <c r="H102" s="30">
        <f t="shared" si="3"/>
        <v>0</v>
      </c>
      <c r="I102" s="31">
        <f t="shared" si="3"/>
        <v>0</v>
      </c>
      <c r="J102" s="28">
        <f t="shared" si="3"/>
        <v>0</v>
      </c>
      <c r="K102" s="29">
        <f t="shared" si="3"/>
        <v>0</v>
      </c>
      <c r="L102" s="30">
        <f t="shared" si="3"/>
        <v>0</v>
      </c>
      <c r="M102" s="31">
        <f t="shared" si="3"/>
        <v>0</v>
      </c>
      <c r="N102" s="3"/>
      <c r="O102" s="5"/>
      <c r="P102" s="5"/>
      <c r="Q102" s="5"/>
      <c r="R102" s="5"/>
      <c r="S102" s="5"/>
      <c r="T102" s="5"/>
      <c r="U102" s="5"/>
      <c r="V102" s="12"/>
      <c r="W102" s="12"/>
      <c r="X102" s="12"/>
    </row>
    <row r="103" spans="1:24" ht="19.5" thickBot="1">
      <c r="A103" s="5"/>
      <c r="B103" s="5"/>
      <c r="C103" s="5"/>
      <c r="D103" s="3"/>
      <c r="E103" s="4"/>
      <c r="F103" s="3"/>
      <c r="G103" s="3"/>
      <c r="H103" s="3"/>
      <c r="I103" s="3"/>
      <c r="J103" s="3"/>
      <c r="K103" s="3"/>
      <c r="L103" s="3"/>
      <c r="M103" s="3"/>
      <c r="N103" s="3"/>
      <c r="O103" s="5"/>
      <c r="P103" s="5"/>
      <c r="Q103" s="5"/>
      <c r="R103" s="5"/>
      <c r="S103" s="5"/>
      <c r="T103" s="5"/>
      <c r="U103" s="5"/>
      <c r="V103" s="12"/>
      <c r="W103" s="12"/>
      <c r="X103" s="12"/>
    </row>
    <row r="104" spans="1:24" ht="18.75" customHeight="1">
      <c r="A104" s="5"/>
      <c r="B104" s="5"/>
      <c r="C104" s="5"/>
      <c r="D104" s="3"/>
      <c r="E104" s="390" t="s">
        <v>91</v>
      </c>
      <c r="F104" s="383" t="s">
        <v>121</v>
      </c>
      <c r="G104" s="383"/>
      <c r="H104" s="383"/>
      <c r="I104" s="384"/>
      <c r="J104" s="382" t="s">
        <v>122</v>
      </c>
      <c r="K104" s="383"/>
      <c r="L104" s="383"/>
      <c r="M104" s="384"/>
      <c r="N104" s="3"/>
      <c r="O104" s="5"/>
      <c r="P104" s="5"/>
      <c r="Q104" s="5"/>
      <c r="R104" s="5"/>
      <c r="S104" s="5"/>
      <c r="T104" s="5"/>
      <c r="U104" s="5"/>
      <c r="V104" s="5"/>
      <c r="W104" s="5"/>
      <c r="X104" s="5"/>
    </row>
    <row r="105" spans="1:24" ht="18.75" customHeight="1">
      <c r="A105" s="5"/>
      <c r="B105" s="5"/>
      <c r="C105" s="5"/>
      <c r="D105" s="3"/>
      <c r="E105" s="391"/>
      <c r="F105" s="386"/>
      <c r="G105" s="386"/>
      <c r="H105" s="386"/>
      <c r="I105" s="387"/>
      <c r="J105" s="385"/>
      <c r="K105" s="386"/>
      <c r="L105" s="386"/>
      <c r="M105" s="387"/>
      <c r="N105" s="3"/>
      <c r="O105" s="5"/>
      <c r="P105" s="5"/>
      <c r="Q105" s="5"/>
      <c r="R105" s="5"/>
      <c r="S105" s="5"/>
      <c r="T105" s="5"/>
      <c r="U105" s="5"/>
      <c r="V105" s="5"/>
      <c r="W105" s="5"/>
      <c r="X105" s="5"/>
    </row>
    <row r="106" spans="1:24" ht="60" customHeight="1" thickBot="1">
      <c r="A106" s="5"/>
      <c r="B106" s="5"/>
      <c r="C106" s="5"/>
      <c r="D106" s="3"/>
      <c r="E106" s="392"/>
      <c r="F106" s="39" t="s">
        <v>123</v>
      </c>
      <c r="G106" s="40" t="s">
        <v>124</v>
      </c>
      <c r="H106" s="40" t="s">
        <v>125</v>
      </c>
      <c r="I106" s="41" t="s">
        <v>126</v>
      </c>
      <c r="J106" s="39" t="s">
        <v>123</v>
      </c>
      <c r="K106" s="40" t="s">
        <v>124</v>
      </c>
      <c r="L106" s="40" t="s">
        <v>125</v>
      </c>
      <c r="M106" s="41" t="s">
        <v>126</v>
      </c>
      <c r="N106" s="3"/>
      <c r="O106" s="5"/>
      <c r="P106" s="5"/>
      <c r="Q106" s="5"/>
      <c r="R106" s="5"/>
      <c r="S106" s="5"/>
      <c r="T106" s="5"/>
      <c r="U106" s="5"/>
      <c r="V106" s="5"/>
      <c r="W106" s="5"/>
      <c r="X106" s="5"/>
    </row>
    <row r="107" spans="1:24" ht="21">
      <c r="A107" s="5"/>
      <c r="B107" s="5"/>
      <c r="C107" s="5"/>
      <c r="D107" s="3"/>
      <c r="E107" s="21">
        <v>1</v>
      </c>
      <c r="F107" s="37" t="str">
        <f>IF(COUNTBLANK('Merd 1'!$D$24:$AG$24)=30,"",COUNTIF('Merd 1'!$D$24:$AG$24,0))</f>
        <v/>
      </c>
      <c r="G107" s="37" t="str">
        <f>IF(COUNTBLANK('Merd 1'!$D$24:$AG$24)=30,"",COUNTIF('Merd 1'!$D$24:$AG$24,1))</f>
        <v/>
      </c>
      <c r="H107" s="37" t="str">
        <f>IF(COUNTBLANK('Merd 1'!$D$24:$AG$24)=30,"",COUNTIF('Merd 1'!$D$24:$AG$24,2))</f>
        <v/>
      </c>
      <c r="I107" s="37" t="str">
        <f>IF(COUNTBLANK('Merd 1'!$D$24:$AG$24)=30,"",COUNTIF('Merd 1'!$D$24:$AG$24,3))</f>
        <v/>
      </c>
      <c r="J107" s="37" t="str">
        <f>IF(COUNTBLANK('Merd 1'!$D$23:$AG$23)=30,"",COUNTIF('Merd 1'!$D$23:$AG$23,0))</f>
        <v/>
      </c>
      <c r="K107" s="37" t="str">
        <f>IF(COUNTBLANK('Merd 1'!$D$23:$AG$23)=30,"",COUNTIF('Merd 1'!$D$23:$AG$23,1))</f>
        <v/>
      </c>
      <c r="L107" s="37" t="str">
        <f>IF(COUNTBLANK('Merd 1'!$D$23:$AG$23)=30,"",COUNTIF('Merd 1'!$D$23:$AG$23,2))</f>
        <v/>
      </c>
      <c r="M107" s="38" t="str">
        <f>IF(COUNTBLANK('Merd 1'!$D$23:$AG$23)=30,"",COUNTIF('Merd 1'!$D$23:$AG$23,3))</f>
        <v/>
      </c>
      <c r="N107" s="3"/>
      <c r="O107" s="5"/>
      <c r="P107" s="5"/>
      <c r="Q107" s="5"/>
      <c r="R107" s="5"/>
      <c r="S107" s="5"/>
      <c r="T107" s="5"/>
      <c r="U107" s="5"/>
      <c r="V107" s="5"/>
      <c r="W107" s="5"/>
      <c r="X107" s="5"/>
    </row>
    <row r="108" spans="1:24" ht="21">
      <c r="A108" s="5"/>
      <c r="B108" s="5"/>
      <c r="C108" s="5"/>
      <c r="D108" s="3"/>
      <c r="E108" s="26">
        <v>2</v>
      </c>
      <c r="F108" s="23" t="str">
        <f>IF(COUNTBLANK('Merd 2'!$D$24:$AG$24)=30,"",COUNTIF('Merd 2'!$D$24:$AG$24,0))</f>
        <v/>
      </c>
      <c r="G108" s="23" t="str">
        <f>IF(COUNTBLANK('Merd 2'!$D$24:$AG$24)=30,"",COUNTIF('Merd 2'!$D$24:$AG$24,1))</f>
        <v/>
      </c>
      <c r="H108" s="23" t="str">
        <f>IF(COUNTBLANK('Merd 2'!$D$24:$AG$24)=30,"",COUNTIF('Merd 2'!$D$24:$AG$24,2))</f>
        <v/>
      </c>
      <c r="I108" s="23" t="str">
        <f>IF(COUNTBLANK('Merd 2'!$D$24:$AG$24)=30,"",COUNTIF('Merd 2'!$D$24:$AG$24,3))</f>
        <v/>
      </c>
      <c r="J108" s="23" t="str">
        <f>IF(COUNTBLANK('Merd 2'!$D$23:$AG$23)=30,"",COUNTIF('Merd 2'!$D$23:$AG$23,0))</f>
        <v/>
      </c>
      <c r="K108" s="23" t="str">
        <f>IF(COUNTBLANK('Merd 2'!$D$23:$AG$23)=30,"",COUNTIF('Merd 2'!$D$23:$AG$23,1))</f>
        <v/>
      </c>
      <c r="L108" s="23" t="str">
        <f>IF(COUNTBLANK('Merd 2'!$D$23:$AG$23)=30,"",COUNTIF('Merd 2'!$D$23:$AG$23,2))</f>
        <v/>
      </c>
      <c r="M108" s="32" t="str">
        <f>IF(COUNTBLANK('Merd 2'!$D$23:$AG$23)=30,"",COUNTIF('Merd 2'!$D$23:$AG$23,3))</f>
        <v/>
      </c>
      <c r="N108" s="3"/>
      <c r="O108" s="5"/>
      <c r="P108" s="5"/>
      <c r="Q108" s="5"/>
      <c r="R108" s="5"/>
      <c r="S108" s="5"/>
      <c r="T108" s="5"/>
      <c r="U108" s="5"/>
      <c r="V108" s="5"/>
      <c r="W108" s="5"/>
      <c r="X108" s="5"/>
    </row>
    <row r="109" spans="1:24" ht="21">
      <c r="A109" s="5"/>
      <c r="B109" s="5"/>
      <c r="C109" s="5"/>
      <c r="D109" s="3"/>
      <c r="E109" s="26">
        <v>3</v>
      </c>
      <c r="F109" s="23" t="str">
        <f>IF(COUNTBLANK('Merd 3'!$D$24:$AG$24)=30,"",COUNTIF('Merd 3'!$D$24:$AG$24,0))</f>
        <v/>
      </c>
      <c r="G109" s="23" t="str">
        <f>IF(COUNTBLANK('Merd 3'!$D$24:$AG$24)=30,"",COUNTIF('Merd 3'!$D$24:$AG$24,1))</f>
        <v/>
      </c>
      <c r="H109" s="23" t="str">
        <f>IF(COUNTBLANK('Merd 3'!$D$24:$AG$24)=30,"",COUNTIF('Merd 3'!$D$24:$AG$24,2))</f>
        <v/>
      </c>
      <c r="I109" s="23" t="str">
        <f>IF(COUNTBLANK('Merd 3'!$D$24:$AG$24)=30,"",COUNTIF('Merd 3'!$D$24:$AG$24,3))</f>
        <v/>
      </c>
      <c r="J109" s="23" t="str">
        <f>IF(COUNTBLANK('Merd 3'!$D$23:$AG$23)=30,"",COUNTIF('Merd 3'!$D$23:$AG$23,0))</f>
        <v/>
      </c>
      <c r="K109" s="23" t="str">
        <f>IF(COUNTBLANK('Merd 3'!$D$23:$AG$23)=30,"",COUNTIF('Merd 3'!$D$23:$AG$23,1))</f>
        <v/>
      </c>
      <c r="L109" s="23" t="str">
        <f>IF(COUNTBLANK('Merd 3'!$D$23:$AG$23)=30,"",COUNTIF('Merd 3'!$D$23:$AG$23,2))</f>
        <v/>
      </c>
      <c r="M109" s="32" t="str">
        <f>IF(COUNTBLANK('Merd 3'!$D$23:$AG$23)=30,"",COUNTIF('Merd 3'!$D$23:$AG$23,3))</f>
        <v/>
      </c>
      <c r="N109" s="3"/>
      <c r="O109" s="5"/>
      <c r="P109" s="5"/>
      <c r="Q109" s="5"/>
      <c r="R109" s="5"/>
      <c r="S109" s="5"/>
      <c r="T109" s="5"/>
      <c r="U109" s="5"/>
      <c r="V109" s="5"/>
      <c r="W109" s="5"/>
      <c r="X109" s="5"/>
    </row>
    <row r="110" spans="1:24" ht="21">
      <c r="A110" s="5"/>
      <c r="B110" s="5"/>
      <c r="C110" s="5"/>
      <c r="D110" s="3"/>
      <c r="E110" s="26">
        <v>4</v>
      </c>
      <c r="F110" s="23" t="str">
        <f>IF(COUNTBLANK('Merd 4'!$D$24:$AG$24)=30,"",COUNTIF('Merd 4'!$D$24:$AG$24,0))</f>
        <v/>
      </c>
      <c r="G110" s="23" t="str">
        <f>IF(COUNTBLANK('Merd 4'!$D$24:$AG$24)=30,"",COUNTIF('Merd 4'!$D$24:$AG$24,1))</f>
        <v/>
      </c>
      <c r="H110" s="23" t="str">
        <f>IF(COUNTBLANK('Merd 4'!$D$24:$AG$24)=30,"",COUNTIF('Merd 4'!$D$24:$AG$24,2))</f>
        <v/>
      </c>
      <c r="I110" s="23" t="str">
        <f>IF(COUNTBLANK('Merd 4'!$D$24:$AG$24)=30,"",COUNTIF('Merd 4'!$D$24:$AG$24,3))</f>
        <v/>
      </c>
      <c r="J110" s="23" t="str">
        <f>IF(COUNTBLANK('Merd 4'!$D$23:$AG$23)=30,"",COUNTIF('Merd 4'!$D$23:$AG$23,0))</f>
        <v/>
      </c>
      <c r="K110" s="23" t="str">
        <f>IF(COUNTBLANK('Merd 4'!$D$23:$AG$23)=30,"",COUNTIF('Merd 4'!$D$23:$AG$23,1))</f>
        <v/>
      </c>
      <c r="L110" s="23" t="str">
        <f>IF(COUNTBLANK('Merd 4'!$D$23:$AG$23)=30,"",COUNTIF('Merd 4'!$D$23:$AG$23,2))</f>
        <v/>
      </c>
      <c r="M110" s="32" t="str">
        <f>IF(COUNTBLANK('Merd 4'!$D$23:$AG$23)=30,"",COUNTIF('Merd 4'!$D$23:$AG$23,3))</f>
        <v/>
      </c>
      <c r="N110" s="3"/>
      <c r="O110" s="5"/>
      <c r="P110" s="5"/>
      <c r="Q110" s="5"/>
      <c r="R110" s="5"/>
      <c r="S110" s="5"/>
      <c r="T110" s="5"/>
      <c r="U110" s="5"/>
      <c r="V110" s="5"/>
      <c r="W110" s="5"/>
      <c r="X110" s="5"/>
    </row>
    <row r="111" spans="1:24" ht="21">
      <c r="A111" s="5"/>
      <c r="B111" s="5"/>
      <c r="C111" s="5"/>
      <c r="D111" s="3"/>
      <c r="E111" s="26">
        <v>5</v>
      </c>
      <c r="F111" s="23" t="str">
        <f>IF(COUNTBLANK('Merd 5'!$D$24:$AG$24)=30,"",COUNTIF('Merd 5'!$D$24:$AG$24,0))</f>
        <v/>
      </c>
      <c r="G111" s="23" t="str">
        <f>IF(COUNTBLANK('Merd 5'!$D$24:$AG$24)=30,"",COUNTIF('Merd 5'!$D$24:$AG$24,1))</f>
        <v/>
      </c>
      <c r="H111" s="23" t="str">
        <f>IF(COUNTBLANK('Merd 5'!$D$24:$AG$24)=30,"",COUNTIF('Merd 5'!$D$24:$AG$24,2))</f>
        <v/>
      </c>
      <c r="I111" s="23" t="str">
        <f>IF(COUNTBLANK('Merd 5'!$D$24:$AG$24)=30,"",COUNTIF('Merd 5'!$D$24:$AG$24,3))</f>
        <v/>
      </c>
      <c r="J111" s="23" t="str">
        <f>IF(COUNTBLANK('Merd 5'!$D$23:$AG$23)=30,"",COUNTIF('Merd 5'!$D$23:$AG$23,0))</f>
        <v/>
      </c>
      <c r="K111" s="23" t="str">
        <f>IF(COUNTBLANK('Merd 5'!$D$23:$AG$23)=30,"",COUNTIF('Merd 5'!$D$23:$AG$23,1))</f>
        <v/>
      </c>
      <c r="L111" s="23" t="str">
        <f>IF(COUNTBLANK('Merd 5'!$D$23:$AG$23)=30,"",COUNTIF('Merd 5'!$D$23:$AG$23,2))</f>
        <v/>
      </c>
      <c r="M111" s="32" t="str">
        <f>IF(COUNTBLANK('Merd 5'!$D$23:$AG$23)=30,"",COUNTIF('Merd 5'!$D$23:$AG$23,3))</f>
        <v/>
      </c>
      <c r="N111" s="3"/>
      <c r="O111" s="5"/>
      <c r="P111" s="5"/>
      <c r="Q111" s="5"/>
      <c r="R111" s="5"/>
      <c r="S111" s="5"/>
      <c r="T111" s="5"/>
      <c r="U111" s="5"/>
      <c r="V111" s="5"/>
      <c r="W111" s="5"/>
      <c r="X111" s="5"/>
    </row>
    <row r="112" spans="1:24" ht="21">
      <c r="A112" s="5"/>
      <c r="B112" s="5"/>
      <c r="C112" s="5"/>
      <c r="D112" s="3"/>
      <c r="E112" s="26">
        <v>6</v>
      </c>
      <c r="F112" s="23" t="str">
        <f>IF(COUNTBLANK('Merd 6'!$D$24:$AG$24)=30,"",COUNTIF('Merd 6'!$D$24:$AG$24,0))</f>
        <v/>
      </c>
      <c r="G112" s="23" t="str">
        <f>IF(COUNTBLANK('Merd 6'!$D$24:$AG$24)=30,"",COUNTIF('Merd 6'!$D$24:$AG$24,1))</f>
        <v/>
      </c>
      <c r="H112" s="23" t="str">
        <f>IF(COUNTBLANK('Merd 6'!$D$24:$AG$24)=30,"",COUNTIF('Merd 6'!$D$24:$AG$24,2))</f>
        <v/>
      </c>
      <c r="I112" s="23" t="str">
        <f>IF(COUNTBLANK('Merd 6'!$D$24:$AG$24)=30,"",COUNTIF('Merd 6'!$D$24:$AG$24,3))</f>
        <v/>
      </c>
      <c r="J112" s="23" t="str">
        <f>IF(COUNTBLANK('Merd 6'!$D$23:$AG$23)=30,"",COUNTIF('Merd 6'!$D$23:$AG$23,0))</f>
        <v/>
      </c>
      <c r="K112" s="23" t="str">
        <f>IF(COUNTBLANK('Merd 6'!$D$23:$AG$23)=30,"",COUNTIF('Merd 6'!$D$23:$AG$23,1))</f>
        <v/>
      </c>
      <c r="L112" s="23" t="str">
        <f>IF(COUNTBLANK('Merd 6'!$D$23:$AG$23)=30,"",COUNTIF('Merd 6'!$D$23:$AG$23,2))</f>
        <v/>
      </c>
      <c r="M112" s="32" t="str">
        <f>IF(COUNTBLANK('Merd 6'!$D$23:$AG$23)=30,"",COUNTIF('Merd 6'!$D$23:$AG$23,3))</f>
        <v/>
      </c>
      <c r="N112" s="3"/>
      <c r="O112" s="5"/>
      <c r="P112" s="5"/>
      <c r="Q112" s="5"/>
      <c r="R112" s="5"/>
      <c r="S112" s="5"/>
      <c r="T112" s="5"/>
      <c r="U112" s="5"/>
      <c r="V112" s="5"/>
      <c r="W112" s="5"/>
      <c r="X112" s="5"/>
    </row>
    <row r="113" spans="1:24" ht="21">
      <c r="A113" s="5"/>
      <c r="B113" s="5"/>
      <c r="C113" s="5"/>
      <c r="D113" s="3"/>
      <c r="E113" s="26">
        <v>7</v>
      </c>
      <c r="F113" s="23" t="str">
        <f>IF(COUNTBLANK('Merd 7'!$D$24:$AG$24)=30,"",COUNTIF('Merd 7'!$D$24:$AG$24,0))</f>
        <v/>
      </c>
      <c r="G113" s="23" t="str">
        <f>IF(COUNTBLANK('Merd 7'!$D$24:$AG$24)=30,"",COUNTIF('Merd 7'!$D$24:$AG$24,1))</f>
        <v/>
      </c>
      <c r="H113" s="23" t="str">
        <f>IF(COUNTBLANK('Merd 7'!$D$24:$AG$24)=30,"",COUNTIF('Merd 7'!$D$24:$AG$24,2))</f>
        <v/>
      </c>
      <c r="I113" s="23" t="str">
        <f>IF(COUNTBLANK('Merd 7'!$D$24:$AG$24)=30,"",COUNTIF('Merd 7'!$D$24:$AG$24,3))</f>
        <v/>
      </c>
      <c r="J113" s="23" t="str">
        <f>IF(COUNTBLANK('Merd 7'!$D$23:$AG$23)=30,"",COUNTIF('Merd 7'!$D$23:$AG$23,0))</f>
        <v/>
      </c>
      <c r="K113" s="23" t="str">
        <f>IF(COUNTBLANK('Merd 7'!$D$23:$AG$23)=30,"",COUNTIF('Merd 7'!$D$23:$AG$23,1))</f>
        <v/>
      </c>
      <c r="L113" s="23" t="str">
        <f>IF(COUNTBLANK('Merd 7'!$D$23:$AG$23)=30,"",COUNTIF('Merd 7'!$D$23:$AG$23,2))</f>
        <v/>
      </c>
      <c r="M113" s="32" t="str">
        <f>IF(COUNTBLANK('Merd 7'!$D$23:$AG$23)=30,"",COUNTIF('Merd 7'!$D$23:$AG$23,3))</f>
        <v/>
      </c>
      <c r="N113" s="3"/>
      <c r="O113" s="5"/>
      <c r="P113" s="5"/>
      <c r="Q113" s="5"/>
      <c r="R113" s="5"/>
      <c r="S113" s="5"/>
      <c r="T113" s="5"/>
      <c r="U113" s="5"/>
      <c r="V113" s="5"/>
      <c r="W113" s="5"/>
      <c r="X113" s="5"/>
    </row>
    <row r="114" spans="1:24" ht="21">
      <c r="A114" s="5"/>
      <c r="B114" s="5"/>
      <c r="C114" s="5"/>
      <c r="D114" s="3"/>
      <c r="E114" s="26">
        <v>8</v>
      </c>
      <c r="F114" s="23" t="str">
        <f>IF(COUNTBLANK('Merd 8'!$D$24:$AG$24)=30,"",COUNTIF('Merd 8'!$D$24:$AG$24,0))</f>
        <v/>
      </c>
      <c r="G114" s="23" t="str">
        <f>IF(COUNTBLANK('Merd 8'!$D$24:$AG$24)=30,"",COUNTIF('Merd 8'!$D$24:$AG$24,1))</f>
        <v/>
      </c>
      <c r="H114" s="23" t="str">
        <f>IF(COUNTBLANK('Merd 8'!$D$24:$AG$24)=30,"",COUNTIF('Merd 8'!$D$24:$AG$24,2))</f>
        <v/>
      </c>
      <c r="I114" s="23" t="str">
        <f>IF(COUNTBLANK('Merd 8'!$D$24:$AG$24)=30,"",COUNTIF('Merd 8'!$D$24:$AG$24,3))</f>
        <v/>
      </c>
      <c r="J114" s="23" t="str">
        <f>IF(COUNTBLANK('Merd 8'!$D$23:$AG$23)=30,"",COUNTIF('Merd 8'!$D$23:$AG$23,0))</f>
        <v/>
      </c>
      <c r="K114" s="23" t="str">
        <f>IF(COUNTBLANK('Merd 8'!$D$23:$AG$23)=30,"",COUNTIF('Merd 8'!$D$23:$AG$23,1))</f>
        <v/>
      </c>
      <c r="L114" s="23" t="str">
        <f>IF(COUNTBLANK('Merd 8'!$D$23:$AG$23)=30,"",COUNTIF('Merd 8'!$D$23:$AG$23,2))</f>
        <v/>
      </c>
      <c r="M114" s="32" t="str">
        <f>IF(COUNTBLANK('Merd 8'!$D$23:$AG$23)=30,"",COUNTIF('Merd 8'!$D$23:$AG$23,3))</f>
        <v/>
      </c>
      <c r="N114" s="3"/>
      <c r="O114" s="5"/>
      <c r="P114" s="5"/>
      <c r="Q114" s="5"/>
      <c r="R114" s="5"/>
      <c r="S114" s="5"/>
      <c r="T114" s="5"/>
      <c r="U114" s="5"/>
      <c r="V114" s="5"/>
      <c r="W114" s="5"/>
      <c r="X114" s="5"/>
    </row>
    <row r="115" spans="1:24" ht="21">
      <c r="A115" s="5"/>
      <c r="B115" s="5"/>
      <c r="C115" s="5"/>
      <c r="D115" s="3"/>
      <c r="E115" s="26">
        <v>9</v>
      </c>
      <c r="F115" s="23" t="str">
        <f>IF(COUNTBLANK('Merd 9'!$D$24:$AG$24)=30,"",COUNTIF('Merd 9'!$D$24:$AG$24,0))</f>
        <v/>
      </c>
      <c r="G115" s="23" t="str">
        <f>IF(COUNTBLANK('Merd 9'!$D$24:$AG$24)=30,"",COUNTIF('Merd 9'!$D$24:$AG$24,1))</f>
        <v/>
      </c>
      <c r="H115" s="23" t="str">
        <f>IF(COUNTBLANK('Merd 9'!$D$24:$AG$24)=30,"",COUNTIF('Merd 9'!$D$24:$AG$24,2))</f>
        <v/>
      </c>
      <c r="I115" s="23" t="str">
        <f>IF(COUNTBLANK('Merd 9'!$D$24:$AG$24)=30,"",COUNTIF('Merd 9'!$D$24:$AG$24,3))</f>
        <v/>
      </c>
      <c r="J115" s="23" t="str">
        <f>IF(COUNTBLANK('Merd 9'!$D$23:$AG$23)=30,"",COUNTIF('Merd 9'!$D$23:$AG$23,0))</f>
        <v/>
      </c>
      <c r="K115" s="23" t="str">
        <f>IF(COUNTBLANK('Merd 9'!$D$23:$AG$23)=30,"",COUNTIF('Merd 9'!$D$23:$AG$23,1))</f>
        <v/>
      </c>
      <c r="L115" s="23" t="str">
        <f>IF(COUNTBLANK('Merd 9'!$D$23:$AG$23)=30,"",COUNTIF('Merd 9'!$D$23:$AG$23,2))</f>
        <v/>
      </c>
      <c r="M115" s="32" t="str">
        <f>IF(COUNTBLANK('Merd 9'!$D$23:$AG$23)=30,"",COUNTIF('Merd 9'!$D$23:$AG$23,3))</f>
        <v/>
      </c>
      <c r="N115" s="3"/>
      <c r="O115" s="5"/>
      <c r="P115" s="5"/>
      <c r="Q115" s="5"/>
      <c r="R115" s="5"/>
      <c r="S115" s="5"/>
      <c r="T115" s="5"/>
      <c r="U115" s="5"/>
      <c r="V115" s="5"/>
      <c r="W115" s="5"/>
      <c r="X115" s="5"/>
    </row>
    <row r="116" spans="1:24" ht="21">
      <c r="A116" s="5"/>
      <c r="B116" s="5"/>
      <c r="C116" s="5"/>
      <c r="D116" s="3"/>
      <c r="E116" s="26">
        <v>10</v>
      </c>
      <c r="F116" s="23" t="str">
        <f>IF(COUNTBLANK('Merd 10'!$D$24:$AG$24)=30,"",COUNTIF('Merd 10'!$D$24:$AG$24,0))</f>
        <v/>
      </c>
      <c r="G116" s="23" t="str">
        <f>IF(COUNTBLANK('Merd 10'!$D$24:$AG$24)=30,"",COUNTIF('Merd 10'!$D$24:$AG$24,1))</f>
        <v/>
      </c>
      <c r="H116" s="23" t="str">
        <f>IF(COUNTBLANK('Merd 10'!$D$24:$AG$24)=30,"",COUNTIF('Merd 10'!$D$24:$AG$24,2))</f>
        <v/>
      </c>
      <c r="I116" s="23" t="str">
        <f>IF(COUNTBLANK('Merd 10'!$D$24:$AG$24)=30,"",COUNTIF('Merd 10'!$D$24:$AG$24,3))</f>
        <v/>
      </c>
      <c r="J116" s="23" t="str">
        <f>IF(COUNTBLANK('Merd 10'!$D$23:$AG$23)=30,"",COUNTIF('Merd 10'!$D$23:$AG$23,0))</f>
        <v/>
      </c>
      <c r="K116" s="23" t="str">
        <f>IF(COUNTBLANK('Merd 10'!$D$23:$AG$23)=30,"",COUNTIF('Merd 10'!$D$23:$AG$23,1))</f>
        <v/>
      </c>
      <c r="L116" s="23" t="str">
        <f>IF(COUNTBLANK('Merd 10'!$D$23:$AG$23)=30,"",COUNTIF('Merd 10'!$D$23:$AG$23,2))</f>
        <v/>
      </c>
      <c r="M116" s="32" t="str">
        <f>IF(COUNTBLANK('Merd 10'!$D$23:$AG$23)=30,"",COUNTIF('Merd 10'!$D$23:$AG$23,3))</f>
        <v/>
      </c>
      <c r="N116" s="3"/>
      <c r="O116" s="5"/>
      <c r="P116" s="5"/>
      <c r="Q116" s="5"/>
      <c r="R116" s="5"/>
      <c r="S116" s="5"/>
      <c r="T116" s="5"/>
      <c r="U116" s="5"/>
      <c r="V116" s="5"/>
      <c r="W116" s="5"/>
      <c r="X116" s="5"/>
    </row>
    <row r="117" spans="1:24" ht="21">
      <c r="A117" s="5"/>
      <c r="B117" s="5"/>
      <c r="C117" s="5"/>
      <c r="D117" s="3"/>
      <c r="E117" s="26">
        <v>11</v>
      </c>
      <c r="F117" s="23" t="str">
        <f>IF(COUNTBLANK('Merd 11'!$D$24:$AG$24)=30,"",COUNTIF('Merd 11'!$D$24:$AG$24,0))</f>
        <v/>
      </c>
      <c r="G117" s="23" t="str">
        <f>IF(COUNTBLANK('Merd 11'!$D$24:$AG$24)=30,"",COUNTIF('Merd 11'!$D$24:$AG$24,1))</f>
        <v/>
      </c>
      <c r="H117" s="23" t="str">
        <f>IF(COUNTBLANK('Merd 11'!$D$24:$AG$24)=30,"",COUNTIF('Merd 11'!$D$24:$AG$24,2))</f>
        <v/>
      </c>
      <c r="I117" s="23" t="str">
        <f>IF(COUNTBLANK('Merd 11'!$D$24:$AG$24)=30,"",COUNTIF('Merd 11'!$D$24:$AG$24,3))</f>
        <v/>
      </c>
      <c r="J117" s="23" t="str">
        <f>IF(COUNTBLANK('Merd 11'!$D$23:$AG$23)=30,"",COUNTIF('Merd 11'!$D$23:$AG$23,0))</f>
        <v/>
      </c>
      <c r="K117" s="23" t="str">
        <f>IF(COUNTBLANK('Merd 11'!$D$23:$AG$23)=30,"",COUNTIF('Merd 11'!$D$23:$AG$23,1))</f>
        <v/>
      </c>
      <c r="L117" s="23" t="str">
        <f>IF(COUNTBLANK('Merd 11'!$D$23:$AG$23)=30,"",COUNTIF('Merd 11'!$D$23:$AG$23,2))</f>
        <v/>
      </c>
      <c r="M117" s="32" t="str">
        <f>IF(COUNTBLANK('Merd 11'!$D$23:$AG$23)=30,"",COUNTIF('Merd 11'!$D$23:$AG$23,3))</f>
        <v/>
      </c>
      <c r="N117" s="3"/>
      <c r="O117" s="5"/>
      <c r="P117" s="5"/>
      <c r="Q117" s="5"/>
      <c r="R117" s="5"/>
      <c r="S117" s="5"/>
      <c r="T117" s="5"/>
      <c r="U117" s="5"/>
      <c r="V117" s="5"/>
      <c r="W117" s="5"/>
      <c r="X117" s="5"/>
    </row>
    <row r="118" spans="1:24" ht="21">
      <c r="A118" s="5"/>
      <c r="B118" s="5"/>
      <c r="C118" s="5"/>
      <c r="D118" s="3"/>
      <c r="E118" s="26">
        <v>12</v>
      </c>
      <c r="F118" s="23" t="str">
        <f>IF(COUNTBLANK('Merd 12'!$D$24:$AG$24)=30,"",COUNTIF('Merd 12'!$D$24:$AG$24,0))</f>
        <v/>
      </c>
      <c r="G118" s="23" t="str">
        <f>IF(COUNTBLANK('Merd 12'!$D$24:$AG$24)=30,"",COUNTIF('Merd 12'!$D$24:$AG$24,1))</f>
        <v/>
      </c>
      <c r="H118" s="23" t="str">
        <f>IF(COUNTBLANK('Merd 12'!$D$24:$AG$24)=30,"",COUNTIF('Merd 12'!$D$24:$AG$24,2))</f>
        <v/>
      </c>
      <c r="I118" s="23" t="str">
        <f>IF(COUNTBLANK('Merd 12'!$D$24:$AG$24)=30,"",COUNTIF('Merd 12'!$D$24:$AG$24,3))</f>
        <v/>
      </c>
      <c r="J118" s="23" t="str">
        <f>IF(COUNTBLANK('Merd 12'!$D$23:$AG$23)=30,"",COUNTIF('Merd 12'!$D$23:$AG$23,0))</f>
        <v/>
      </c>
      <c r="K118" s="23" t="str">
        <f>IF(COUNTBLANK('Merd 12'!$D$23:$AG$23)=30,"",COUNTIF('Merd 12'!$D$23:$AG$23,1))</f>
        <v/>
      </c>
      <c r="L118" s="23" t="str">
        <f>IF(COUNTBLANK('Merd 12'!$D$23:$AG$23)=30,"",COUNTIF('Merd 12'!$D$23:$AG$23,2))</f>
        <v/>
      </c>
      <c r="M118" s="32" t="str">
        <f>IF(COUNTBLANK('Merd 12'!$D$23:$AG$23)=30,"",COUNTIF('Merd 12'!$D$23:$AG$23,3))</f>
        <v/>
      </c>
      <c r="N118" s="3"/>
      <c r="O118" s="5"/>
      <c r="P118" s="5"/>
      <c r="Q118" s="5"/>
      <c r="R118" s="5"/>
      <c r="S118" s="5"/>
      <c r="T118" s="5"/>
      <c r="U118" s="5"/>
      <c r="V118" s="5"/>
      <c r="W118" s="5"/>
      <c r="X118" s="5"/>
    </row>
    <row r="119" spans="1:24" ht="21">
      <c r="A119" s="5"/>
      <c r="B119" s="5"/>
      <c r="C119" s="5"/>
      <c r="D119" s="3"/>
      <c r="E119" s="26">
        <v>13</v>
      </c>
      <c r="F119" s="23" t="str">
        <f>IF(COUNTBLANK('Merd 13'!$D$24:$AG$24)=30,"",COUNTIF('Merd 13'!$D$24:$AG$24,0))</f>
        <v/>
      </c>
      <c r="G119" s="23" t="str">
        <f>IF(COUNTBLANK('Merd 13'!$D$24:$AG$24)=30,"",COUNTIF('Merd 13'!$D$24:$AG$24,1))</f>
        <v/>
      </c>
      <c r="H119" s="23" t="str">
        <f>IF(COUNTBLANK('Merd 13'!$D$24:$AG$24)=30,"",COUNTIF('Merd 13'!$D$24:$AG$24,2))</f>
        <v/>
      </c>
      <c r="I119" s="23" t="str">
        <f>IF(COUNTBLANK('Merd 13'!$D$24:$AG$24)=30,"",COUNTIF('Merd 13'!$D$24:$AG$24,3))</f>
        <v/>
      </c>
      <c r="J119" s="23" t="str">
        <f>IF(COUNTBLANK('Merd 13'!$D$23:$AG$23)=30,"",COUNTIF('Merd 13'!$D$23:$AG$23,0))</f>
        <v/>
      </c>
      <c r="K119" s="23" t="str">
        <f>IF(COUNTBLANK('Merd 13'!$D$23:$AG$23)=30,"",COUNTIF('Merd 13'!$D$23:$AG$23,1))</f>
        <v/>
      </c>
      <c r="L119" s="23" t="str">
        <f>IF(COUNTBLANK('Merd 13'!$D$23:$AG$23)=30,"",COUNTIF('Merd 13'!$D$23:$AG$23,2))</f>
        <v/>
      </c>
      <c r="M119" s="32" t="str">
        <f>IF(COUNTBLANK('Merd 13'!$D$23:$AG$23)=30,"",COUNTIF('Merd 13'!$D$23:$AG$23,3))</f>
        <v/>
      </c>
      <c r="N119" s="3"/>
      <c r="O119" s="5"/>
      <c r="P119" s="5"/>
      <c r="Q119" s="5"/>
      <c r="R119" s="5"/>
      <c r="S119" s="5"/>
      <c r="T119" s="5"/>
      <c r="U119" s="5"/>
      <c r="V119" s="12"/>
      <c r="W119" s="12"/>
      <c r="X119" s="12"/>
    </row>
    <row r="120" spans="1:24" ht="21">
      <c r="A120" s="5"/>
      <c r="B120" s="5"/>
      <c r="C120" s="5"/>
      <c r="D120" s="3"/>
      <c r="E120" s="26">
        <v>14</v>
      </c>
      <c r="F120" s="23" t="str">
        <f>IF(COUNTBLANK('Merd 14'!$D$24:$AG$24)=30,"",COUNTIF('Merd 14'!$D$24:$AG$24,0))</f>
        <v/>
      </c>
      <c r="G120" s="23" t="str">
        <f>IF(COUNTBLANK('Merd 14'!$D$24:$AG$24)=30,"",COUNTIF('Merd 14'!$D$24:$AG$24,1))</f>
        <v/>
      </c>
      <c r="H120" s="23" t="str">
        <f>IF(COUNTBLANK('Merd 14'!$D$24:$AG$24)=30,"",COUNTIF('Merd 14'!$D$24:$AG$24,2))</f>
        <v/>
      </c>
      <c r="I120" s="23" t="str">
        <f>IF(COUNTBLANK('Merd 14'!$D$24:$AG$24)=30,"",COUNTIF('Merd 14'!$D$24:$AG$24,3))</f>
        <v/>
      </c>
      <c r="J120" s="23" t="str">
        <f>IF(COUNTBLANK('Merd 14'!$D$23:$AG$23)=30,"",COUNTIF('Merd 14'!$D$23:$AG$23,0))</f>
        <v/>
      </c>
      <c r="K120" s="23" t="str">
        <f>IF(COUNTBLANK('Merd 14'!$D$23:$AG$23)=30,"",COUNTIF('Merd 14'!$D$23:$AG$23,1))</f>
        <v/>
      </c>
      <c r="L120" s="23" t="str">
        <f>IF(COUNTBLANK('Merd 14'!$D$23:$AG$23)=30,"",COUNTIF('Merd 14'!$D$23:$AG$23,2))</f>
        <v/>
      </c>
      <c r="M120" s="32" t="str">
        <f>IF(COUNTBLANK('Merd 14'!$D$23:$AG$23)=30,"",COUNTIF('Merd 14'!$D$23:$AG$23,3))</f>
        <v/>
      </c>
      <c r="N120" s="3"/>
      <c r="O120" s="5"/>
      <c r="P120" s="5"/>
      <c r="Q120" s="5"/>
      <c r="R120" s="5"/>
      <c r="S120" s="5"/>
      <c r="T120" s="5"/>
      <c r="U120" s="5"/>
      <c r="V120" s="12"/>
      <c r="W120" s="12"/>
      <c r="X120" s="12"/>
    </row>
    <row r="121" spans="1:24" ht="21.75" thickBot="1">
      <c r="A121" s="5"/>
      <c r="B121" s="5"/>
      <c r="C121" s="5"/>
      <c r="D121" s="3"/>
      <c r="E121" s="21">
        <v>15</v>
      </c>
      <c r="F121" s="23" t="str">
        <f>IF(COUNTBLANK('Merd 15'!$D$24:$AG$24)=30,"",COUNTIF('Merd 15'!$D$24:$AG$24,0))</f>
        <v/>
      </c>
      <c r="G121" s="23" t="str">
        <f>IF(COUNTBLANK('Merd 15'!$D$24:$AG$24)=30,"",COUNTIF('Merd 15'!$D$24:$AG$24,1))</f>
        <v/>
      </c>
      <c r="H121" s="23" t="str">
        <f>IF(COUNTBLANK('Merd 15'!$D$24:$AG$24)=30,"",COUNTIF('Merd 15'!$D$24:$AG$24,2))</f>
        <v/>
      </c>
      <c r="I121" s="23" t="str">
        <f>IF(COUNTBLANK('Merd 15'!$D$24:$AG$24)=30,"",COUNTIF('Merd 15'!$D$24:$AG$24,3))</f>
        <v/>
      </c>
      <c r="J121" s="23" t="str">
        <f>IF(COUNTBLANK('Merd 15'!$D$23:$AG$23)=30,"",COUNTIF('Merd 15'!$D$23:$AG$23,0))</f>
        <v/>
      </c>
      <c r="K121" s="23" t="str">
        <f>IF(COUNTBLANK('Merd 15'!$D$23:$AG$23)=30,"",COUNTIF('Merd 15'!$D$23:$AG$23,1))</f>
        <v/>
      </c>
      <c r="L121" s="23" t="str">
        <f>IF(COUNTBLANK('Merd 15'!$D$23:$AG$23)=30,"",COUNTIF('Merd 15'!$D$23:$AG$23,2))</f>
        <v/>
      </c>
      <c r="M121" s="32" t="str">
        <f>IF(COUNTBLANK('Merd 15'!$D$23:$AG$23)=30,"",COUNTIF('Merd 15'!$D$23:$AG$23,3))</f>
        <v/>
      </c>
      <c r="N121" s="3"/>
      <c r="O121" s="5"/>
      <c r="P121" s="5"/>
      <c r="Q121" s="5"/>
      <c r="R121" s="5"/>
      <c r="S121" s="5"/>
      <c r="T121" s="5"/>
      <c r="U121" s="5"/>
      <c r="V121" s="12"/>
      <c r="W121" s="12"/>
      <c r="X121" s="12"/>
    </row>
    <row r="122" spans="1:24" ht="21.75" thickBot="1">
      <c r="A122" s="5"/>
      <c r="B122" s="5"/>
      <c r="C122" s="5"/>
      <c r="D122" s="3"/>
      <c r="E122" s="27" t="s">
        <v>18</v>
      </c>
      <c r="F122" s="28">
        <f t="shared" ref="F122:M122" si="4">SUM(F107:F121)</f>
        <v>0</v>
      </c>
      <c r="G122" s="29">
        <f t="shared" si="4"/>
        <v>0</v>
      </c>
      <c r="H122" s="30">
        <f t="shared" si="4"/>
        <v>0</v>
      </c>
      <c r="I122" s="31">
        <f t="shared" si="4"/>
        <v>0</v>
      </c>
      <c r="J122" s="28">
        <f t="shared" si="4"/>
        <v>0</v>
      </c>
      <c r="K122" s="29">
        <f t="shared" si="4"/>
        <v>0</v>
      </c>
      <c r="L122" s="30">
        <f t="shared" si="4"/>
        <v>0</v>
      </c>
      <c r="M122" s="31">
        <f t="shared" si="4"/>
        <v>0</v>
      </c>
      <c r="N122" s="3"/>
      <c r="O122" s="5"/>
      <c r="P122" s="5"/>
      <c r="Q122" s="5"/>
      <c r="R122" s="5"/>
      <c r="S122" s="5"/>
      <c r="T122" s="5"/>
      <c r="U122" s="5"/>
      <c r="V122" s="12"/>
      <c r="W122" s="12"/>
      <c r="X122" s="12"/>
    </row>
    <row r="123" spans="1:24" ht="19.5" thickBot="1">
      <c r="A123" s="5"/>
      <c r="B123" s="5"/>
      <c r="C123" s="5"/>
      <c r="D123" s="3"/>
      <c r="E123" s="4"/>
      <c r="F123" s="3"/>
      <c r="G123" s="3"/>
      <c r="H123" s="3"/>
      <c r="I123" s="3"/>
      <c r="J123" s="3"/>
      <c r="K123" s="3"/>
      <c r="L123" s="3"/>
      <c r="M123" s="3"/>
      <c r="N123" s="3"/>
      <c r="O123" s="5"/>
      <c r="P123" s="5"/>
      <c r="Q123" s="5"/>
      <c r="R123" s="5"/>
      <c r="S123" s="5"/>
      <c r="T123" s="5"/>
      <c r="U123" s="5"/>
      <c r="V123" s="12"/>
      <c r="W123" s="12"/>
      <c r="X123" s="12"/>
    </row>
    <row r="124" spans="1:24" ht="18.75" customHeight="1">
      <c r="A124" s="5"/>
      <c r="B124" s="5"/>
      <c r="C124" s="5"/>
      <c r="D124" s="3"/>
      <c r="E124" s="390" t="s">
        <v>91</v>
      </c>
      <c r="F124" s="382" t="s">
        <v>127</v>
      </c>
      <c r="G124" s="383"/>
      <c r="H124" s="383"/>
      <c r="I124" s="384"/>
      <c r="J124" s="382" t="s">
        <v>128</v>
      </c>
      <c r="K124" s="383"/>
      <c r="L124" s="383"/>
      <c r="M124" s="384"/>
      <c r="N124" s="3"/>
      <c r="O124" s="5"/>
      <c r="P124" s="5"/>
      <c r="Q124" s="5"/>
      <c r="R124" s="5"/>
      <c r="S124" s="5"/>
      <c r="T124" s="5"/>
      <c r="U124" s="5"/>
      <c r="V124" s="5"/>
      <c r="W124" s="5"/>
      <c r="X124" s="5"/>
    </row>
    <row r="125" spans="1:24" ht="18.75" customHeight="1">
      <c r="A125" s="5"/>
      <c r="B125" s="5"/>
      <c r="C125" s="5"/>
      <c r="D125" s="3"/>
      <c r="E125" s="391"/>
      <c r="F125" s="385"/>
      <c r="G125" s="386"/>
      <c r="H125" s="386"/>
      <c r="I125" s="387"/>
      <c r="J125" s="385"/>
      <c r="K125" s="386"/>
      <c r="L125" s="386"/>
      <c r="M125" s="387"/>
      <c r="N125" s="3"/>
      <c r="O125" s="5"/>
      <c r="P125" s="5"/>
      <c r="Q125" s="5"/>
      <c r="R125" s="5"/>
      <c r="S125" s="5"/>
      <c r="T125" s="5"/>
      <c r="U125" s="5"/>
      <c r="V125" s="5"/>
      <c r="W125" s="5"/>
      <c r="X125" s="5"/>
    </row>
    <row r="126" spans="1:24" ht="41.25" customHeight="1" thickBot="1">
      <c r="A126" s="5"/>
      <c r="B126" s="5"/>
      <c r="C126" s="5"/>
      <c r="D126" s="3"/>
      <c r="E126" s="392"/>
      <c r="F126" s="39" t="s">
        <v>129</v>
      </c>
      <c r="G126" s="40" t="s">
        <v>130</v>
      </c>
      <c r="H126" s="40" t="s">
        <v>131</v>
      </c>
      <c r="I126" s="41" t="s">
        <v>132</v>
      </c>
      <c r="J126" s="40" t="s">
        <v>129</v>
      </c>
      <c r="K126" s="40" t="s">
        <v>130</v>
      </c>
      <c r="L126" s="40" t="s">
        <v>131</v>
      </c>
      <c r="M126" s="41" t="s">
        <v>132</v>
      </c>
      <c r="N126" s="3"/>
      <c r="O126" s="5"/>
      <c r="P126" s="5"/>
      <c r="Q126" s="5"/>
      <c r="R126" s="5"/>
      <c r="S126" s="5"/>
      <c r="T126" s="5"/>
      <c r="U126" s="5"/>
      <c r="V126" s="5"/>
      <c r="W126" s="5"/>
      <c r="X126" s="5"/>
    </row>
    <row r="127" spans="1:24" ht="21">
      <c r="A127" s="5"/>
      <c r="B127" s="5"/>
      <c r="C127" s="5"/>
      <c r="D127" s="3"/>
      <c r="E127" s="21">
        <v>1</v>
      </c>
      <c r="F127" s="37" t="str">
        <f>IF(COUNTBLANK('Merd 1'!$D$26:$AG$26)=30,"",COUNTIF('Merd 1'!$D$26:$AG$26,0))</f>
        <v/>
      </c>
      <c r="G127" s="37" t="str">
        <f>IF(COUNTBLANK('Merd 1'!$D$26:$AG$26)=30,"",COUNTIF('Merd 1'!$D$26:$AG$26,1))</f>
        <v/>
      </c>
      <c r="H127" s="37" t="str">
        <f>IF(COUNTBLANK('Merd 1'!$D$26:$AG$26)=30,"",COUNTIF('Merd 1'!$D$26:$AG$26,2))</f>
        <v/>
      </c>
      <c r="I127" s="37" t="str">
        <f>IF(COUNTBLANK('Merd 1'!$D$26:$AG$26)=30,"",COUNTIF('Merd 1'!$D$26:$AG$26,3))</f>
        <v/>
      </c>
      <c r="J127" s="37" t="str">
        <f>IF(COUNTBLANK('Merd 1'!$D$25:$AG$25)=30,"",COUNTIF('Merd 1'!$D$25:$AG$25,0))</f>
        <v/>
      </c>
      <c r="K127" s="37" t="str">
        <f>IF(COUNTBLANK('Merd 1'!$D$25:$AG$25)=30,"",COUNTIF('Merd 1'!$D$25:$AG$25,1))</f>
        <v/>
      </c>
      <c r="L127" s="37" t="str">
        <f>IF(COUNTBLANK('Merd 1'!$D$25:$AG$25)=30,"",COUNTIF('Merd 1'!$D$25:$AG$25,2))</f>
        <v/>
      </c>
      <c r="M127" s="38" t="str">
        <f>IF(COUNTBLANK('Merd 1'!$D$25:$AG$25)=30,"",COUNTIF('Merd 1'!$D$25:$AG$25,3))</f>
        <v/>
      </c>
      <c r="N127" s="3"/>
      <c r="O127" s="5"/>
      <c r="P127" s="5"/>
      <c r="Q127" s="5"/>
      <c r="R127" s="5"/>
      <c r="S127" s="5"/>
      <c r="T127" s="5"/>
      <c r="U127" s="5"/>
      <c r="V127" s="5"/>
      <c r="W127" s="5"/>
      <c r="X127" s="5"/>
    </row>
    <row r="128" spans="1:24" ht="21">
      <c r="A128" s="5"/>
      <c r="B128" s="5"/>
      <c r="C128" s="5"/>
      <c r="D128" s="3"/>
      <c r="E128" s="26">
        <v>2</v>
      </c>
      <c r="F128" s="23" t="str">
        <f>IF(COUNTBLANK('Merd 2'!$D$26:$AG$26)=30,"",COUNTIF('Merd 2'!$D$26:$AG$26,0))</f>
        <v/>
      </c>
      <c r="G128" s="23" t="str">
        <f>IF(COUNTBLANK('Merd 2'!$D$26:$AG$26)=30,"",COUNTIF('Merd 2'!$D$26:$AG$26,1))</f>
        <v/>
      </c>
      <c r="H128" s="23" t="str">
        <f>IF(COUNTBLANK('Merd 2'!$D$26:$AG$26)=30,"",COUNTIF('Merd 2'!$D$26:$AG$26,2))</f>
        <v/>
      </c>
      <c r="I128" s="23" t="str">
        <f>IF(COUNTBLANK('Merd 2'!$D$26:$AG$26)=30,"",COUNTIF('Merd 2'!$D$26:$AG$26,3))</f>
        <v/>
      </c>
      <c r="J128" s="23" t="str">
        <f>IF(COUNTBLANK('Merd 2'!$D$25:$AG$25)=30,"",COUNTIF('Merd 2'!$D$25:$AG$25,0))</f>
        <v/>
      </c>
      <c r="K128" s="23" t="str">
        <f>IF(COUNTBLANK('Merd 2'!$D$25:$AG$25)=30,"",COUNTIF('Merd 2'!$D$25:$AG$25,1))</f>
        <v/>
      </c>
      <c r="L128" s="23" t="str">
        <f>IF(COUNTBLANK('Merd 2'!$D$25:$AG$25)=30,"",COUNTIF('Merd 2'!$D$25:$AG$25,2))</f>
        <v/>
      </c>
      <c r="M128" s="32" t="str">
        <f>IF(COUNTBLANK('Merd 2'!$D$25:$AG$25)=30,"",COUNTIF('Merd 2'!$D$25:$AG$25,3))</f>
        <v/>
      </c>
      <c r="N128" s="3"/>
      <c r="O128" s="5"/>
      <c r="P128" s="5"/>
      <c r="Q128" s="5"/>
      <c r="R128" s="5"/>
      <c r="S128" s="5"/>
      <c r="T128" s="5"/>
      <c r="U128" s="5"/>
      <c r="V128" s="5"/>
      <c r="W128" s="5"/>
      <c r="X128" s="5"/>
    </row>
    <row r="129" spans="1:24" ht="21">
      <c r="A129" s="5"/>
      <c r="B129" s="5"/>
      <c r="C129" s="5"/>
      <c r="D129" s="3"/>
      <c r="E129" s="26">
        <v>3</v>
      </c>
      <c r="F129" s="23" t="str">
        <f>IF(COUNTBLANK('Merd 3'!$D$26:$AG$26)=30,"",COUNTIF('Merd 3'!$D$26:$AG$26,0))</f>
        <v/>
      </c>
      <c r="G129" s="23" t="str">
        <f>IF(COUNTBLANK('Merd 3'!$D$26:$AG$26)=30,"",COUNTIF('Merd 3'!$D$26:$AG$26,1))</f>
        <v/>
      </c>
      <c r="H129" s="23" t="str">
        <f>IF(COUNTBLANK('Merd 3'!$D$26:$AG$26)=30,"",COUNTIF('Merd 3'!$D$26:$AG$26,2))</f>
        <v/>
      </c>
      <c r="I129" s="23" t="str">
        <f>IF(COUNTBLANK('Merd 3'!$D$26:$AG$26)=30,"",COUNTIF('Merd 3'!$D$26:$AG$26,3))</f>
        <v/>
      </c>
      <c r="J129" s="23" t="str">
        <f>IF(COUNTBLANK('Merd 3'!$D$25:$AG$25)=30,"",COUNTIF('Merd 3'!$D$25:$AG$25,0))</f>
        <v/>
      </c>
      <c r="K129" s="23" t="str">
        <f>IF(COUNTBLANK('Merd 3'!$D$25:$AG$25)=30,"",COUNTIF('Merd 3'!$D$25:$AG$25,1))</f>
        <v/>
      </c>
      <c r="L129" s="23" t="str">
        <f>IF(COUNTBLANK('Merd 3'!$D$25:$AG$25)=30,"",COUNTIF('Merd 3'!$D$25:$AG$25,2))</f>
        <v/>
      </c>
      <c r="M129" s="32" t="str">
        <f>IF(COUNTBLANK('Merd 3'!$D$25:$AG$25)=30,"",COUNTIF('Merd 3'!$D$25:$AG$25,3))</f>
        <v/>
      </c>
      <c r="N129" s="3"/>
      <c r="O129" s="5"/>
      <c r="P129" s="5"/>
      <c r="Q129" s="5"/>
      <c r="R129" s="5"/>
      <c r="S129" s="5"/>
      <c r="T129" s="5"/>
      <c r="U129" s="5"/>
      <c r="V129" s="5"/>
      <c r="W129" s="5"/>
      <c r="X129" s="5"/>
    </row>
    <row r="130" spans="1:24" ht="21">
      <c r="A130" s="5"/>
      <c r="B130" s="5"/>
      <c r="C130" s="5"/>
      <c r="D130" s="3"/>
      <c r="E130" s="26">
        <v>4</v>
      </c>
      <c r="F130" s="23" t="str">
        <f>IF(COUNTBLANK('Merd 4'!$D$26:$AG$26)=30,"",COUNTIF('Merd 4'!$D$26:$AG$26,0))</f>
        <v/>
      </c>
      <c r="G130" s="23" t="str">
        <f>IF(COUNTBLANK('Merd 4'!$D$26:$AG$26)=30,"",COUNTIF('Merd 4'!$D$26:$AG$26,1))</f>
        <v/>
      </c>
      <c r="H130" s="23" t="str">
        <f>IF(COUNTBLANK('Merd 4'!$D$26:$AG$26)=30,"",COUNTIF('Merd 4'!$D$26:$AG$26,2))</f>
        <v/>
      </c>
      <c r="I130" s="23" t="str">
        <f>IF(COUNTBLANK('Merd 4'!$D$26:$AG$26)=30,"",COUNTIF('Merd 4'!$D$26:$AG$26,3))</f>
        <v/>
      </c>
      <c r="J130" s="23" t="str">
        <f>IF(COUNTBLANK('Merd 4'!$D$25:$AG$25)=30,"",COUNTIF('Merd 4'!$D$25:$AG$25,0))</f>
        <v/>
      </c>
      <c r="K130" s="23" t="str">
        <f>IF(COUNTBLANK('Merd 4'!$D$25:$AG$25)=30,"",COUNTIF('Merd 4'!$D$25:$AG$25,1))</f>
        <v/>
      </c>
      <c r="L130" s="23" t="str">
        <f>IF(COUNTBLANK('Merd 4'!$D$25:$AG$25)=30,"",COUNTIF('Merd 4'!$D$25:$AG$25,2))</f>
        <v/>
      </c>
      <c r="M130" s="32" t="str">
        <f>IF(COUNTBLANK('Merd 4'!$D$25:$AG$25)=30,"",COUNTIF('Merd 4'!$D$25:$AG$25,3))</f>
        <v/>
      </c>
      <c r="N130" s="3"/>
      <c r="O130" s="5"/>
      <c r="P130" s="5"/>
      <c r="Q130" s="5"/>
      <c r="R130" s="5"/>
      <c r="S130" s="5"/>
      <c r="T130" s="5"/>
      <c r="U130" s="5"/>
      <c r="V130" s="5"/>
      <c r="W130" s="5"/>
      <c r="X130" s="5"/>
    </row>
    <row r="131" spans="1:24" ht="21">
      <c r="A131" s="5"/>
      <c r="B131" s="5"/>
      <c r="C131" s="5"/>
      <c r="D131" s="3"/>
      <c r="E131" s="26">
        <v>5</v>
      </c>
      <c r="F131" s="23" t="str">
        <f>IF(COUNTBLANK('Merd 5'!$D$26:$AG$26)=30,"",COUNTIF('Merd 5'!$D$26:$AG$26,0))</f>
        <v/>
      </c>
      <c r="G131" s="23" t="str">
        <f>IF(COUNTBLANK('Merd 5'!$D$26:$AG$26)=30,"",COUNTIF('Merd 5'!$D$26:$AG$26,1))</f>
        <v/>
      </c>
      <c r="H131" s="23" t="str">
        <f>IF(COUNTBLANK('Merd 5'!$D$26:$AG$26)=30,"",COUNTIF('Merd 5'!$D$26:$AG$26,2))</f>
        <v/>
      </c>
      <c r="I131" s="23" t="str">
        <f>IF(COUNTBLANK('Merd 5'!$D$26:$AG$26)=30,"",COUNTIF('Merd 5'!$D$26:$AG$26,3))</f>
        <v/>
      </c>
      <c r="J131" s="23" t="str">
        <f>IF(COUNTBLANK('Merd 5'!$D$25:$AG$25)=30,"",COUNTIF('Merd 5'!$D$25:$AG$25,0))</f>
        <v/>
      </c>
      <c r="K131" s="23" t="str">
        <f>IF(COUNTBLANK('Merd 5'!$D$25:$AG$25)=30,"",COUNTIF('Merd 5'!$D$25:$AG$25,1))</f>
        <v/>
      </c>
      <c r="L131" s="23" t="str">
        <f>IF(COUNTBLANK('Merd 5'!$D$25:$AG$25)=30,"",COUNTIF('Merd 5'!$D$25:$AG$25,2))</f>
        <v/>
      </c>
      <c r="M131" s="32" t="str">
        <f>IF(COUNTBLANK('Merd 5'!$D$25:$AG$25)=30,"",COUNTIF('Merd 5'!$D$25:$AG$25,3))</f>
        <v/>
      </c>
      <c r="N131" s="3"/>
      <c r="O131" s="5"/>
      <c r="P131" s="5"/>
      <c r="Q131" s="5"/>
      <c r="R131" s="5"/>
      <c r="S131" s="5"/>
      <c r="T131" s="5"/>
      <c r="U131" s="5"/>
      <c r="V131" s="5"/>
      <c r="W131" s="5"/>
      <c r="X131" s="5"/>
    </row>
    <row r="132" spans="1:24" ht="21">
      <c r="A132" s="5"/>
      <c r="B132" s="5"/>
      <c r="C132" s="5"/>
      <c r="D132" s="3"/>
      <c r="E132" s="26">
        <v>6</v>
      </c>
      <c r="F132" s="23" t="str">
        <f>IF(COUNTBLANK('Merd 6'!$D$26:$AG$26)=30,"",COUNTIF('Merd 6'!$D$26:$AG$26,0))</f>
        <v/>
      </c>
      <c r="G132" s="23" t="str">
        <f>IF(COUNTBLANK('Merd 6'!$D$26:$AG$26)=30,"",COUNTIF('Merd 6'!$D$26:$AG$26,1))</f>
        <v/>
      </c>
      <c r="H132" s="23" t="str">
        <f>IF(COUNTBLANK('Merd 6'!$D$26:$AG$26)=30,"",COUNTIF('Merd 6'!$D$26:$AG$26,2))</f>
        <v/>
      </c>
      <c r="I132" s="23" t="str">
        <f>IF(COUNTBLANK('Merd 6'!$D$26:$AG$26)=30,"",COUNTIF('Merd 6'!$D$26:$AG$26,3))</f>
        <v/>
      </c>
      <c r="J132" s="23" t="str">
        <f>IF(COUNTBLANK('Merd 6'!$D$25:$AG$25)=30,"",COUNTIF('Merd 6'!$D$25:$AG$25,0))</f>
        <v/>
      </c>
      <c r="K132" s="23" t="str">
        <f>IF(COUNTBLANK('Merd 6'!$D$25:$AG$25)=30,"",COUNTIF('Merd 6'!$D$25:$AG$25,1))</f>
        <v/>
      </c>
      <c r="L132" s="23" t="str">
        <f>IF(COUNTBLANK('Merd 6'!$D$25:$AG$25)=30,"",COUNTIF('Merd 6'!$D$25:$AG$25,2))</f>
        <v/>
      </c>
      <c r="M132" s="32" t="str">
        <f>IF(COUNTBLANK('Merd 6'!$D$25:$AG$25)=30,"",COUNTIF('Merd 6'!$D$25:$AG$25,3))</f>
        <v/>
      </c>
      <c r="N132" s="3"/>
      <c r="O132" s="5"/>
      <c r="P132" s="5"/>
      <c r="Q132" s="5"/>
      <c r="R132" s="5"/>
      <c r="S132" s="5"/>
      <c r="T132" s="5"/>
      <c r="U132" s="5"/>
      <c r="V132" s="5"/>
      <c r="W132" s="5"/>
      <c r="X132" s="5"/>
    </row>
    <row r="133" spans="1:24" ht="21">
      <c r="A133" s="5"/>
      <c r="B133" s="5"/>
      <c r="C133" s="5"/>
      <c r="D133" s="3"/>
      <c r="E133" s="26">
        <v>7</v>
      </c>
      <c r="F133" s="23" t="str">
        <f>IF(COUNTBLANK('Merd 7'!$D$26:$AG$26)=30,"",COUNTIF('Merd 7'!$D$26:$AG$26,0))</f>
        <v/>
      </c>
      <c r="G133" s="23" t="str">
        <f>IF(COUNTBLANK('Merd 7'!$D$26:$AG$26)=30,"",COUNTIF('Merd 7'!$D$26:$AG$26,1))</f>
        <v/>
      </c>
      <c r="H133" s="23" t="str">
        <f>IF(COUNTBLANK('Merd 7'!$D$26:$AG$26)=30,"",COUNTIF('Merd 7'!$D$26:$AG$26,2))</f>
        <v/>
      </c>
      <c r="I133" s="23" t="str">
        <f>IF(COUNTBLANK('Merd 7'!$D$26:$AG$26)=30,"",COUNTIF('Merd 7'!$D$26:$AG$26,3))</f>
        <v/>
      </c>
      <c r="J133" s="23" t="str">
        <f>IF(COUNTBLANK('Merd 7'!$D$25:$AG$25)=30,"",COUNTIF('Merd 7'!$D$25:$AG$25,0))</f>
        <v/>
      </c>
      <c r="K133" s="23" t="str">
        <f>IF(COUNTBLANK('Merd 7'!$D$25:$AG$25)=30,"",COUNTIF('Merd 7'!$D$25:$AG$25,1))</f>
        <v/>
      </c>
      <c r="L133" s="23" t="str">
        <f>IF(COUNTBLANK('Merd 7'!$D$25:$AG$25)=30,"",COUNTIF('Merd 7'!$D$25:$AG$25,2))</f>
        <v/>
      </c>
      <c r="M133" s="32" t="str">
        <f>IF(COUNTBLANK('Merd 7'!$D$25:$AG$25)=30,"",COUNTIF('Merd 7'!$D$25:$AG$25,3))</f>
        <v/>
      </c>
      <c r="N133" s="3"/>
      <c r="O133" s="5"/>
      <c r="P133" s="5"/>
      <c r="Q133" s="5"/>
      <c r="R133" s="5"/>
      <c r="S133" s="5"/>
      <c r="T133" s="5"/>
      <c r="U133" s="5"/>
      <c r="V133" s="5"/>
      <c r="W133" s="5"/>
      <c r="X133" s="5"/>
    </row>
    <row r="134" spans="1:24" ht="21">
      <c r="A134" s="5"/>
      <c r="B134" s="5"/>
      <c r="C134" s="5"/>
      <c r="D134" s="3"/>
      <c r="E134" s="26">
        <v>8</v>
      </c>
      <c r="F134" s="23" t="str">
        <f>IF(COUNTBLANK('Merd 8'!$D$26:$AG$26)=30,"",COUNTIF('Merd 8'!$D$26:$AG$26,0))</f>
        <v/>
      </c>
      <c r="G134" s="23" t="str">
        <f>IF(COUNTBLANK('Merd 8'!$D$26:$AG$26)=30,"",COUNTIF('Merd 8'!$D$26:$AG$26,1))</f>
        <v/>
      </c>
      <c r="H134" s="23" t="str">
        <f>IF(COUNTBLANK('Merd 8'!$D$26:$AG$26)=30,"",COUNTIF('Merd 8'!$D$26:$AG$26,2))</f>
        <v/>
      </c>
      <c r="I134" s="23" t="str">
        <f>IF(COUNTBLANK('Merd 8'!$D$26:$AG$26)=30,"",COUNTIF('Merd 8'!$D$26:$AG$26,3))</f>
        <v/>
      </c>
      <c r="J134" s="23" t="str">
        <f>IF(COUNTBLANK('Merd 8'!$D$25:$AG$25)=30,"",COUNTIF('Merd 8'!$D$25:$AG$25,0))</f>
        <v/>
      </c>
      <c r="K134" s="23" t="str">
        <f>IF(COUNTBLANK('Merd 8'!$D$25:$AG$25)=30,"",COUNTIF('Merd 8'!$D$25:$AG$25,1))</f>
        <v/>
      </c>
      <c r="L134" s="23" t="str">
        <f>IF(COUNTBLANK('Merd 8'!$D$25:$AG$25)=30,"",COUNTIF('Merd 8'!$D$25:$AG$25,2))</f>
        <v/>
      </c>
      <c r="M134" s="32" t="str">
        <f>IF(COUNTBLANK('Merd 8'!$D$25:$AG$25)=30,"",COUNTIF('Merd 8'!$D$25:$AG$25,3))</f>
        <v/>
      </c>
      <c r="N134" s="3"/>
      <c r="O134" s="5"/>
      <c r="P134" s="5"/>
      <c r="Q134" s="5"/>
      <c r="R134" s="5"/>
      <c r="S134" s="5"/>
      <c r="T134" s="5"/>
      <c r="U134" s="5"/>
      <c r="V134" s="5"/>
      <c r="W134" s="5"/>
      <c r="X134" s="5"/>
    </row>
    <row r="135" spans="1:24" ht="21">
      <c r="A135" s="5"/>
      <c r="B135" s="5"/>
      <c r="C135" s="5"/>
      <c r="D135" s="3"/>
      <c r="E135" s="26">
        <v>9</v>
      </c>
      <c r="F135" s="23" t="str">
        <f>IF(COUNTBLANK('Merd 9'!$D$26:$AG$26)=30,"",COUNTIF('Merd 9'!$D$26:$AG$26,0))</f>
        <v/>
      </c>
      <c r="G135" s="23" t="str">
        <f>IF(COUNTBLANK('Merd 9'!$D$26:$AG$26)=30,"",COUNTIF('Merd 9'!$D$26:$AG$26,1))</f>
        <v/>
      </c>
      <c r="H135" s="23" t="str">
        <f>IF(COUNTBLANK('Merd 9'!$D$26:$AG$26)=30,"",COUNTIF('Merd 9'!$D$26:$AG$26,2))</f>
        <v/>
      </c>
      <c r="I135" s="23" t="str">
        <f>IF(COUNTBLANK('Merd 9'!$D$26:$AG$26)=30,"",COUNTIF('Merd 9'!$D$26:$AG$26,3))</f>
        <v/>
      </c>
      <c r="J135" s="23" t="str">
        <f>IF(COUNTBLANK('Merd 9'!$D$25:$AG$25)=30,"",COUNTIF('Merd 9'!$D$25:$AG$25,0))</f>
        <v/>
      </c>
      <c r="K135" s="23" t="str">
        <f>IF(COUNTBLANK('Merd 9'!$D$25:$AG$25)=30,"",COUNTIF('Merd 9'!$D$25:$AG$25,1))</f>
        <v/>
      </c>
      <c r="L135" s="23" t="str">
        <f>IF(COUNTBLANK('Merd 9'!$D$25:$AG$25)=30,"",COUNTIF('Merd 9'!$D$25:$AG$25,2))</f>
        <v/>
      </c>
      <c r="M135" s="32" t="str">
        <f>IF(COUNTBLANK('Merd 9'!$D$25:$AG$25)=30,"",COUNTIF('Merd 9'!$D$25:$AG$25,3))</f>
        <v/>
      </c>
      <c r="N135" s="3"/>
      <c r="O135" s="5"/>
      <c r="P135" s="5"/>
      <c r="Q135" s="5"/>
      <c r="R135" s="5"/>
      <c r="S135" s="5"/>
      <c r="T135" s="5"/>
      <c r="U135" s="5"/>
      <c r="V135" s="5"/>
      <c r="W135" s="5"/>
      <c r="X135" s="5"/>
    </row>
    <row r="136" spans="1:24" ht="21">
      <c r="A136" s="5"/>
      <c r="B136" s="5"/>
      <c r="C136" s="5"/>
      <c r="D136" s="3"/>
      <c r="E136" s="26">
        <v>10</v>
      </c>
      <c r="F136" s="23" t="str">
        <f>IF(COUNTBLANK('Merd 10'!$D$26:$AG$26)=30,"",COUNTIF('Merd 10'!$D$26:$AG$26,0))</f>
        <v/>
      </c>
      <c r="G136" s="23" t="str">
        <f>IF(COUNTBLANK('Merd 10'!$D$26:$AG$26)=30,"",COUNTIF('Merd 10'!$D$26:$AG$26,1))</f>
        <v/>
      </c>
      <c r="H136" s="23" t="str">
        <f>IF(COUNTBLANK('Merd 10'!$D$26:$AG$26)=30,"",COUNTIF('Merd 10'!$D$26:$AG$26,2))</f>
        <v/>
      </c>
      <c r="I136" s="23" t="str">
        <f>IF(COUNTBLANK('Merd 10'!$D$26:$AG$26)=30,"",COUNTIF('Merd 10'!$D$26:$AG$26,3))</f>
        <v/>
      </c>
      <c r="J136" s="23" t="str">
        <f>IF(COUNTBLANK('Merd 10'!$D$25:$AG$25)=30,"",COUNTIF('Merd 10'!$D$25:$AG$25,0))</f>
        <v/>
      </c>
      <c r="K136" s="23" t="str">
        <f>IF(COUNTBLANK('Merd 10'!$D$25:$AG$25)=30,"",COUNTIF('Merd 10'!$D$25:$AG$25,1))</f>
        <v/>
      </c>
      <c r="L136" s="23" t="str">
        <f>IF(COUNTBLANK('Merd 10'!$D$25:$AG$25)=30,"",COUNTIF('Merd 10'!$D$25:$AG$25,2))</f>
        <v/>
      </c>
      <c r="M136" s="32" t="str">
        <f>IF(COUNTBLANK('Merd 10'!$D$25:$AG$25)=30,"",COUNTIF('Merd 10'!$D$25:$AG$25,3))</f>
        <v/>
      </c>
      <c r="N136" s="3"/>
      <c r="O136" s="5"/>
      <c r="P136" s="5"/>
      <c r="Q136" s="5"/>
      <c r="R136" s="5"/>
      <c r="S136" s="5"/>
      <c r="T136" s="5"/>
      <c r="U136" s="5"/>
      <c r="V136" s="5"/>
      <c r="W136" s="5"/>
      <c r="X136" s="5"/>
    </row>
    <row r="137" spans="1:24" ht="21">
      <c r="A137" s="5"/>
      <c r="B137" s="5"/>
      <c r="C137" s="5"/>
      <c r="D137" s="3"/>
      <c r="E137" s="26">
        <v>11</v>
      </c>
      <c r="F137" s="23" t="str">
        <f>IF(COUNTBLANK('Merd 11'!$D$26:$AG$26)=30,"",COUNTIF('Merd 11'!$D$26:$AG$26,0))</f>
        <v/>
      </c>
      <c r="G137" s="23" t="str">
        <f>IF(COUNTBLANK('Merd 11'!$D$26:$AG$26)=30,"",COUNTIF('Merd 11'!$D$26:$AG$26,1))</f>
        <v/>
      </c>
      <c r="H137" s="23" t="str">
        <f>IF(COUNTBLANK('Merd 11'!$D$26:$AG$26)=30,"",COUNTIF('Merd 11'!$D$26:$AG$26,2))</f>
        <v/>
      </c>
      <c r="I137" s="23" t="str">
        <f>IF(COUNTBLANK('Merd 11'!$D$26:$AG$26)=30,"",COUNTIF('Merd 11'!$D$26:$AG$26,3))</f>
        <v/>
      </c>
      <c r="J137" s="23" t="str">
        <f>IF(COUNTBLANK('Merd 11'!$D$25:$AG$25)=30,"",COUNTIF('Merd 11'!$D$25:$AG$25,0))</f>
        <v/>
      </c>
      <c r="K137" s="23" t="str">
        <f>IF(COUNTBLANK('Merd 11'!$D$25:$AG$25)=30,"",COUNTIF('Merd 11'!$D$25:$AG$25,1))</f>
        <v/>
      </c>
      <c r="L137" s="23" t="str">
        <f>IF(COUNTBLANK('Merd 11'!$D$25:$AG$25)=30,"",COUNTIF('Merd 11'!$D$25:$AG$25,2))</f>
        <v/>
      </c>
      <c r="M137" s="32" t="str">
        <f>IF(COUNTBLANK('Merd 11'!$D$25:$AG$25)=30,"",COUNTIF('Merd 11'!$D$25:$AG$25,3))</f>
        <v/>
      </c>
      <c r="N137" s="3"/>
      <c r="O137" s="5"/>
      <c r="P137" s="5"/>
      <c r="Q137" s="5"/>
      <c r="R137" s="5"/>
      <c r="S137" s="5"/>
      <c r="T137" s="5"/>
      <c r="U137" s="5"/>
      <c r="V137" s="5"/>
      <c r="W137" s="5"/>
      <c r="X137" s="5"/>
    </row>
    <row r="138" spans="1:24" ht="21">
      <c r="A138" s="5"/>
      <c r="B138" s="5"/>
      <c r="C138" s="5"/>
      <c r="D138" s="3"/>
      <c r="E138" s="26">
        <v>12</v>
      </c>
      <c r="F138" s="23" t="str">
        <f>IF(COUNTBLANK('Merd 12'!$D$26:$AG$26)=30,"",COUNTIF('Merd 12'!$D$26:$AG$26,0))</f>
        <v/>
      </c>
      <c r="G138" s="23" t="str">
        <f>IF(COUNTBLANK('Merd 12'!$D$26:$AG$26)=30,"",COUNTIF('Merd 12'!$D$26:$AG$26,1))</f>
        <v/>
      </c>
      <c r="H138" s="23" t="str">
        <f>IF(COUNTBLANK('Merd 12'!$D$26:$AG$26)=30,"",COUNTIF('Merd 12'!$D$26:$AG$26,2))</f>
        <v/>
      </c>
      <c r="I138" s="23" t="str">
        <f>IF(COUNTBLANK('Merd 12'!$D$26:$AG$26)=30,"",COUNTIF('Merd 12'!$D$26:$AG$26,3))</f>
        <v/>
      </c>
      <c r="J138" s="23" t="str">
        <f>IF(COUNTBLANK('Merd 12'!$D$25:$AG$25)=30,"",COUNTIF('Merd 12'!$D$25:$AG$25,0))</f>
        <v/>
      </c>
      <c r="K138" s="23" t="str">
        <f>IF(COUNTBLANK('Merd 12'!$D$25:$AG$25)=30,"",COUNTIF('Merd 12'!$D$25:$AG$25,1))</f>
        <v/>
      </c>
      <c r="L138" s="23" t="str">
        <f>IF(COUNTBLANK('Merd 12'!$D$25:$AG$25)=30,"",COUNTIF('Merd 12'!$D$25:$AG$25,2))</f>
        <v/>
      </c>
      <c r="M138" s="32" t="str">
        <f>IF(COUNTBLANK('Merd 12'!$D$25:$AG$25)=30,"",COUNTIF('Merd 12'!$D$25:$AG$25,3))</f>
        <v/>
      </c>
      <c r="N138" s="3"/>
      <c r="O138" s="5"/>
      <c r="P138" s="5"/>
      <c r="Q138" s="5"/>
      <c r="R138" s="5"/>
      <c r="S138" s="5"/>
      <c r="T138" s="5"/>
      <c r="U138" s="5"/>
      <c r="V138" s="5"/>
      <c r="W138" s="5"/>
      <c r="X138" s="5"/>
    </row>
    <row r="139" spans="1:24" ht="21">
      <c r="A139" s="5"/>
      <c r="B139" s="5"/>
      <c r="C139" s="5"/>
      <c r="D139" s="3"/>
      <c r="E139" s="26">
        <v>13</v>
      </c>
      <c r="F139" s="23" t="str">
        <f>IF(COUNTBLANK('Merd 13'!$D$26:$AG$26)=30,"",COUNTIF('Merd 13'!$D$26:$AG$26,0))</f>
        <v/>
      </c>
      <c r="G139" s="23" t="str">
        <f>IF(COUNTBLANK('Merd 13'!$D$26:$AG$26)=30,"",COUNTIF('Merd 13'!$D$26:$AG$26,1))</f>
        <v/>
      </c>
      <c r="H139" s="23" t="str">
        <f>IF(COUNTBLANK('Merd 13'!$D$26:$AG$26)=30,"",COUNTIF('Merd 13'!$D$26:$AG$26,2))</f>
        <v/>
      </c>
      <c r="I139" s="23" t="str">
        <f>IF(COUNTBLANK('Merd 13'!$D$26:$AG$26)=30,"",COUNTIF('Merd 13'!$D$26:$AG$26,3))</f>
        <v/>
      </c>
      <c r="J139" s="23" t="str">
        <f>IF(COUNTBLANK('Merd 13'!$D$25:$AG$25)=30,"",COUNTIF('Merd 13'!$D$25:$AG$25,0))</f>
        <v/>
      </c>
      <c r="K139" s="23" t="str">
        <f>IF(COUNTBLANK('Merd 13'!$D$25:$AG$25)=30,"",COUNTIF('Merd 13'!$D$25:$AG$25,1))</f>
        <v/>
      </c>
      <c r="L139" s="23" t="str">
        <f>IF(COUNTBLANK('Merd 13'!$D$25:$AG$25)=30,"",COUNTIF('Merd 13'!$D$25:$AG$25,2))</f>
        <v/>
      </c>
      <c r="M139" s="32" t="str">
        <f>IF(COUNTBLANK('Merd 13'!$D$25:$AG$25)=30,"",COUNTIF('Merd 13'!$D$25:$AG$25,3))</f>
        <v/>
      </c>
      <c r="N139" s="3"/>
      <c r="O139" s="5"/>
      <c r="P139" s="5"/>
      <c r="Q139" s="5"/>
      <c r="R139" s="5"/>
      <c r="S139" s="5"/>
      <c r="T139" s="5"/>
      <c r="U139" s="5"/>
      <c r="V139" s="12"/>
      <c r="W139" s="12"/>
      <c r="X139" s="12"/>
    </row>
    <row r="140" spans="1:24" ht="21">
      <c r="A140" s="5"/>
      <c r="B140" s="5"/>
      <c r="C140" s="5"/>
      <c r="D140" s="3"/>
      <c r="E140" s="26">
        <v>14</v>
      </c>
      <c r="F140" s="23" t="str">
        <f>IF(COUNTBLANK('Merd 14'!$D$26:$AG$26)=30,"",COUNTIF('Merd 14'!$D$26:$AG$26,0))</f>
        <v/>
      </c>
      <c r="G140" s="23" t="str">
        <f>IF(COUNTBLANK('Merd 14'!$D$26:$AG$26)=30,"",COUNTIF('Merd 14'!$D$26:$AG$26,1))</f>
        <v/>
      </c>
      <c r="H140" s="23" t="str">
        <f>IF(COUNTBLANK('Merd 14'!$D$26:$AG$26)=30,"",COUNTIF('Merd 14'!$D$26:$AG$26,2))</f>
        <v/>
      </c>
      <c r="I140" s="23" t="str">
        <f>IF(COUNTBLANK('Merd 14'!$D$26:$AG$26)=30,"",COUNTIF('Merd 14'!$D$26:$AG$26,3))</f>
        <v/>
      </c>
      <c r="J140" s="23" t="str">
        <f>IF(COUNTBLANK('Merd 14'!$D$25:$AG$25)=30,"",COUNTIF('Merd 14'!$D$25:$AG$25,0))</f>
        <v/>
      </c>
      <c r="K140" s="23" t="str">
        <f>IF(COUNTBLANK('Merd 14'!$D$25:$AG$25)=30,"",COUNTIF('Merd 14'!$D$25:$AG$25,1))</f>
        <v/>
      </c>
      <c r="L140" s="23" t="str">
        <f>IF(COUNTBLANK('Merd 14'!$D$25:$AG$25)=30,"",COUNTIF('Merd 14'!$D$25:$AG$25,2))</f>
        <v/>
      </c>
      <c r="M140" s="32" t="str">
        <f>IF(COUNTBLANK('Merd 14'!$D$25:$AG$25)=30,"",COUNTIF('Merd 14'!$D$25:$AG$25,3))</f>
        <v/>
      </c>
      <c r="N140" s="3"/>
      <c r="O140" s="5"/>
      <c r="P140" s="5"/>
      <c r="Q140" s="5"/>
      <c r="R140" s="5"/>
      <c r="S140" s="5"/>
      <c r="T140" s="5"/>
      <c r="U140" s="5"/>
      <c r="V140" s="12"/>
      <c r="W140" s="12"/>
      <c r="X140" s="12"/>
    </row>
    <row r="141" spans="1:24" ht="21.75" thickBot="1">
      <c r="A141" s="5"/>
      <c r="B141" s="5"/>
      <c r="C141" s="5"/>
      <c r="D141" s="3"/>
      <c r="E141" s="21">
        <v>15</v>
      </c>
      <c r="F141" s="23" t="str">
        <f>IF(COUNTBLANK('Merd 15'!$D$26:$AG$26)=30,"",COUNTIF('Merd 15'!$D$26:$AG$26,0))</f>
        <v/>
      </c>
      <c r="G141" s="23" t="str">
        <f>IF(COUNTBLANK('Merd 15'!$D$26:$AG$26)=30,"",COUNTIF('Merd 15'!$D$26:$AG$26,1))</f>
        <v/>
      </c>
      <c r="H141" s="23" t="str">
        <f>IF(COUNTBLANK('Merd 15'!$D$26:$AG$26)=30,"",COUNTIF('Merd 15'!$D$26:$AG$26,2))</f>
        <v/>
      </c>
      <c r="I141" s="23" t="str">
        <f>IF(COUNTBLANK('Merd 15'!$D$26:$AG$26)=30,"",COUNTIF('Merd 15'!$D$26:$AG$26,3))</f>
        <v/>
      </c>
      <c r="J141" s="23" t="str">
        <f>IF(COUNTBLANK('Merd 15'!$D$25:$AG$25)=30,"",COUNTIF('Merd 15'!$D$25:$AG$25,0))</f>
        <v/>
      </c>
      <c r="K141" s="23" t="str">
        <f>IF(COUNTBLANK('Merd 15'!$D$25:$AG$25)=30,"",COUNTIF('Merd 15'!$D$25:$AG$25,1))</f>
        <v/>
      </c>
      <c r="L141" s="23" t="str">
        <f>IF(COUNTBLANK('Merd 15'!$D$25:$AG$25)=30,"",COUNTIF('Merd 15'!$D$25:$AG$25,2))</f>
        <v/>
      </c>
      <c r="M141" s="32" t="str">
        <f>IF(COUNTBLANK('Merd 15'!$D$25:$AG$25)=30,"",COUNTIF('Merd 15'!$D$25:$AG$25,3))</f>
        <v/>
      </c>
      <c r="N141" s="3"/>
      <c r="O141" s="5"/>
      <c r="P141" s="5"/>
      <c r="Q141" s="5"/>
      <c r="R141" s="5"/>
      <c r="S141" s="5"/>
      <c r="T141" s="5"/>
      <c r="U141" s="5"/>
      <c r="V141" s="12"/>
      <c r="W141" s="12"/>
      <c r="X141" s="12"/>
    </row>
    <row r="142" spans="1:24" ht="21.75" thickBot="1">
      <c r="A142" s="5"/>
      <c r="B142" s="5"/>
      <c r="C142" s="5"/>
      <c r="D142" s="3"/>
      <c r="E142" s="27" t="s">
        <v>18</v>
      </c>
      <c r="F142" s="28">
        <f t="shared" ref="F142:M142" si="5">SUM(F127:F141)</f>
        <v>0</v>
      </c>
      <c r="G142" s="29">
        <f t="shared" si="5"/>
        <v>0</v>
      </c>
      <c r="H142" s="30">
        <f t="shared" si="5"/>
        <v>0</v>
      </c>
      <c r="I142" s="31">
        <f t="shared" si="5"/>
        <v>0</v>
      </c>
      <c r="J142" s="28">
        <f t="shared" si="5"/>
        <v>0</v>
      </c>
      <c r="K142" s="29">
        <f t="shared" si="5"/>
        <v>0</v>
      </c>
      <c r="L142" s="30">
        <f t="shared" si="5"/>
        <v>0</v>
      </c>
      <c r="M142" s="31">
        <f t="shared" si="5"/>
        <v>0</v>
      </c>
      <c r="N142" s="3"/>
      <c r="O142" s="5"/>
      <c r="P142" s="5"/>
      <c r="Q142" s="5"/>
      <c r="R142" s="5"/>
      <c r="S142" s="5"/>
      <c r="T142" s="5"/>
      <c r="U142" s="5"/>
      <c r="V142" s="12"/>
      <c r="W142" s="12"/>
      <c r="X142" s="12"/>
    </row>
    <row r="143" spans="1:24" ht="19.5" thickBot="1">
      <c r="A143" s="5"/>
      <c r="B143" s="5"/>
      <c r="C143" s="5"/>
      <c r="D143" s="3"/>
      <c r="E143" s="4"/>
      <c r="F143" s="3"/>
      <c r="G143" s="3"/>
      <c r="H143" s="3"/>
      <c r="I143" s="3"/>
      <c r="J143" s="3"/>
      <c r="K143" s="3"/>
      <c r="L143" s="3"/>
      <c r="M143" s="3"/>
      <c r="N143" s="3"/>
      <c r="O143" s="5"/>
      <c r="P143" s="5"/>
      <c r="Q143" s="5"/>
      <c r="R143" s="5"/>
      <c r="S143" s="5"/>
      <c r="T143" s="5"/>
      <c r="U143" s="5"/>
      <c r="V143" s="12"/>
      <c r="W143" s="12"/>
      <c r="X143" s="12"/>
    </row>
    <row r="144" spans="1:24" ht="18.75" customHeight="1">
      <c r="A144" s="5"/>
      <c r="B144" s="5"/>
      <c r="C144" s="5"/>
      <c r="D144" s="3"/>
      <c r="E144" s="390" t="s">
        <v>91</v>
      </c>
      <c r="F144" s="382" t="s">
        <v>133</v>
      </c>
      <c r="G144" s="383"/>
      <c r="H144" s="383"/>
      <c r="I144" s="383"/>
      <c r="J144" s="383"/>
      <c r="K144" s="383"/>
      <c r="L144" s="383"/>
      <c r="M144" s="384"/>
      <c r="N144" s="3"/>
      <c r="O144" s="5"/>
      <c r="P144" s="5"/>
      <c r="Q144" s="5"/>
      <c r="R144" s="5"/>
      <c r="S144" s="5"/>
      <c r="T144" s="5"/>
      <c r="U144" s="5"/>
      <c r="V144" s="5"/>
      <c r="W144" s="5"/>
      <c r="X144" s="5"/>
    </row>
    <row r="145" spans="1:24" ht="18.75" customHeight="1">
      <c r="A145" s="5"/>
      <c r="B145" s="5"/>
      <c r="C145" s="5"/>
      <c r="D145" s="3"/>
      <c r="E145" s="391"/>
      <c r="F145" s="385"/>
      <c r="G145" s="386"/>
      <c r="H145" s="386"/>
      <c r="I145" s="386"/>
      <c r="J145" s="386"/>
      <c r="K145" s="386"/>
      <c r="L145" s="386"/>
      <c r="M145" s="387"/>
      <c r="N145" s="3"/>
      <c r="O145" s="5"/>
      <c r="P145" s="5"/>
      <c r="Q145" s="5"/>
      <c r="R145" s="5"/>
      <c r="S145" s="5"/>
      <c r="T145" s="5"/>
      <c r="U145" s="5"/>
      <c r="V145" s="5"/>
      <c r="W145" s="5"/>
      <c r="X145" s="5"/>
    </row>
    <row r="146" spans="1:24" ht="18.75" customHeight="1">
      <c r="A146" s="5"/>
      <c r="B146" s="5"/>
      <c r="C146" s="5"/>
      <c r="D146" s="3"/>
      <c r="E146" s="391"/>
      <c r="F146" s="417" t="s">
        <v>134</v>
      </c>
      <c r="G146" s="418"/>
      <c r="H146" s="418"/>
      <c r="I146" s="418"/>
      <c r="J146" s="419" t="s">
        <v>135</v>
      </c>
      <c r="K146" s="418"/>
      <c r="L146" s="418"/>
      <c r="M146" s="420"/>
      <c r="N146" s="3"/>
      <c r="O146" s="5"/>
      <c r="P146" s="5"/>
      <c r="Q146" s="5"/>
      <c r="R146" s="5"/>
      <c r="S146" s="5"/>
      <c r="T146" s="5"/>
      <c r="U146" s="5"/>
      <c r="V146" s="5"/>
      <c r="W146" s="5"/>
      <c r="X146" s="5"/>
    </row>
    <row r="147" spans="1:24" ht="41.25" customHeight="1" thickBot="1">
      <c r="A147" s="5"/>
      <c r="B147" s="5"/>
      <c r="C147" s="5"/>
      <c r="D147" s="3"/>
      <c r="E147" s="392"/>
      <c r="F147" s="39" t="s">
        <v>136</v>
      </c>
      <c r="G147" s="40" t="s">
        <v>137</v>
      </c>
      <c r="H147" s="40" t="s">
        <v>138</v>
      </c>
      <c r="I147" s="41" t="s">
        <v>139</v>
      </c>
      <c r="J147" s="39" t="s">
        <v>140</v>
      </c>
      <c r="K147" s="40" t="s">
        <v>141</v>
      </c>
      <c r="L147" s="40" t="s">
        <v>142</v>
      </c>
      <c r="M147" s="41" t="s">
        <v>143</v>
      </c>
      <c r="N147" s="3"/>
      <c r="O147" s="5"/>
      <c r="P147" s="5"/>
      <c r="Q147" s="5"/>
      <c r="R147" s="5"/>
      <c r="S147" s="5"/>
      <c r="T147" s="5"/>
      <c r="U147" s="5"/>
      <c r="V147" s="5"/>
      <c r="W147" s="5"/>
      <c r="X147" s="5"/>
    </row>
    <row r="148" spans="1:24" ht="21">
      <c r="A148" s="5"/>
      <c r="B148" s="5"/>
      <c r="C148" s="5"/>
      <c r="D148" s="3"/>
      <c r="E148" s="21">
        <v>1</v>
      </c>
      <c r="F148" s="37" t="str">
        <f>IF(COUNTBLANK('Merd 1'!$D$50:$AG$50)=30,"",SUM('Merd 1'!$D$50:$AG$50))</f>
        <v/>
      </c>
      <c r="G148" s="37" t="str">
        <f>IF(COUNTBLANK('Merd 1'!$D$51:$AG$51)=30,"",SUM('Merd 1'!$D$51:$AG$51))</f>
        <v/>
      </c>
      <c r="H148" s="37" t="str">
        <f>IF(COUNTBLANK('Merd 1'!$D$52:$AG$52)=30,"",SUM('Merd 1'!$D$52:$AG$52))</f>
        <v/>
      </c>
      <c r="I148" s="37" t="str">
        <f>IF(COUNTBLANK(F148:H148)=3,"",SUM(F148:H148))</f>
        <v/>
      </c>
      <c r="J148" s="37" t="str">
        <f>IF(COUNTBLANK('Merd 1'!$D$50:$AG$50)=30,"",COUNTIF('Merd 1'!$D$50:$AG$50,"&gt;0"))</f>
        <v/>
      </c>
      <c r="K148" s="37" t="str">
        <f>IF(COUNTBLANK('Merd 1'!$D$51:$AG$51)=30,"",COUNTIF('Merd 1'!$D$51:$AG$51,"&gt;0"))</f>
        <v/>
      </c>
      <c r="L148" s="37" t="str">
        <f>IF(COUNTBLANK('Merd 1'!$D$52:$AG$52)=30,"",COUNTIF('Merd 1'!$D$52:$AG$52,"&gt;0"))</f>
        <v/>
      </c>
      <c r="M148" s="37" t="str">
        <f>IF(COUNTBLANK(J148:L148)=3,"",SUM((IF(SUM('Merd 1'!D50:D52)&gt;0,1,0)),(IF(SUM('Merd 1'!E50:E52)&gt;0,1,0)),(IF(SUM('Merd 1'!F50:F52)&gt;0,1,0)),(IF(SUM('Merd 1'!G50:G52)&gt;0,1,0)),(IF(SUM('Merd 1'!H50:H52)&gt;0,1,0)),(IF(SUM('Merd 1'!I50:I52)&gt;0,1,0)),(IF(SUM('Merd 1'!J50:J52)&gt;0,1,0)),(IF(SUM('Merd 1'!K50:K52)&gt;0,1,0)),(IF(SUM('Merd 1'!L50:L52)&gt;0,1,0)),(IF(SUM('Merd 1'!M50:M52)&gt;0,1,0)),(IF(SUM('Merd 1'!N50:N52)&gt;0,1,0)),(IF(SUM('Merd 1'!O50:O52)&gt;0,1,0)),(IF(SUM('Merd 1'!P50:P52)&gt;0,1,0)),(IF(SUM('Merd 1'!Q50:Q52)&gt;0,1,0)),(IF(SUM('Merd 1'!R50:R52)&gt;0,1,0)),(IF(SUM('Merd 1'!S50:S52)&gt;0,1,0)),(IF(SUM('Merd 1'!T50:T52)&gt;0,1,0)),(IF(SUM('Merd 1'!U50:U52)&gt;0,1,0)),(IF(SUM('Merd 1'!V50:V52)&gt;0,1,0)),(IF(SUM('Merd 1'!W50:W52)&gt;0,1,0)),(IF(SUM('Merd 1'!X50:X52)&gt;0,1,0)),(IF(SUM('Merd 1'!Y50:Y52)&gt;0,1,0)),(IF(SUM('Merd 1'!Z50:Z52)&gt;0,1,0)),(IF(SUM('Merd 1'!AA50:AA52)&gt;0,1,0)),(IF(SUM('Merd 1'!AB50:AB52)&gt;0,1,0)),(IF(SUM('Merd 1'!AC50:AC52)&gt;0,1,0)),(IF(SUM('Merd 1'!AD50:AD52)&gt;0,1,0)),(IF(SUM('Merd 1'!AE50:AE52)&gt;0,1,0)),(IF(SUM('Merd 1'!AF50:AF52)&gt;0,1,0)),(IF(SUM('Merd 1'!AG50:AG52)&gt;0,1,0))))</f>
        <v/>
      </c>
      <c r="N148" s="3"/>
      <c r="O148" s="5"/>
      <c r="P148" s="5"/>
      <c r="Q148" s="5"/>
      <c r="R148" s="5"/>
      <c r="S148" s="5"/>
      <c r="T148" s="5"/>
      <c r="U148" s="5"/>
      <c r="V148" s="5"/>
      <c r="W148" s="5"/>
      <c r="X148" s="5"/>
    </row>
    <row r="149" spans="1:24" ht="21">
      <c r="A149" s="5"/>
      <c r="B149" s="5"/>
      <c r="C149" s="5"/>
      <c r="D149" s="3"/>
      <c r="E149" s="26">
        <v>2</v>
      </c>
      <c r="F149" s="37" t="str">
        <f>IF(COUNTBLANK('Merd 2'!$D$50:$AG$50)=30,"",SUM('Merd 2'!$D$50:$AG$50))</f>
        <v/>
      </c>
      <c r="G149" s="37" t="str">
        <f>IF(COUNTBLANK('Merd 2'!$D$51:$AG$51)=30,"",SUM('Merd 2'!$D$51:$AG$51))</f>
        <v/>
      </c>
      <c r="H149" s="37" t="str">
        <f>IF(COUNTBLANK('Merd 2'!$D$52:$AG$52)=30,"",SUM('Merd 2'!$D$52:$AG$52))</f>
        <v/>
      </c>
      <c r="I149" s="37" t="str">
        <f t="shared" ref="I149:I162" si="6">IF(COUNTBLANK(F149:H149)=3,"",SUM(F149:H149))</f>
        <v/>
      </c>
      <c r="J149" s="37" t="str">
        <f>IF(COUNTBLANK('Merd 2'!$D$50:$AG$50)=30,"",COUNTIF('Merd 2'!$D$50:$AG$50,"&gt;0"))</f>
        <v/>
      </c>
      <c r="K149" s="37" t="str">
        <f>IF(COUNTBLANK('Merd 2'!$D$51:$AG$51)=30,"",COUNTIF('Merd 2'!$D$51:$AG$51,"&gt;0"))</f>
        <v/>
      </c>
      <c r="L149" s="37" t="str">
        <f>IF(COUNTBLANK('Merd 2'!$D$52:$AG$52)=30,"",COUNTIF('Merd 2'!$D$52:$AG$52,"&gt;0"))</f>
        <v/>
      </c>
      <c r="M149" s="37" t="str">
        <f>IF(COUNTBLANK(J149:L149)=3,"",SUM((IF(SUM('Merd 2'!D50:D52)&gt;0,1,0)),(IF(SUM('Merd 2'!E50:E52)&gt;0,1,0)),(IF(SUM('Merd 2'!F50:F52)&gt;0,1,0)),(IF(SUM('Merd 2'!G50:G52)&gt;0,1,0)),(IF(SUM('Merd 2'!H50:H52)&gt;0,1,0)),(IF(SUM('Merd 2'!I50:I52)&gt;0,1,0)),(IF(SUM('Merd 2'!J50:J52)&gt;0,1,0)),(IF(SUM('Merd 2'!K50:K52)&gt;0,1,0)),(IF(SUM('Merd 2'!L50:L52)&gt;0,1,0)),(IF(SUM('Merd 2'!M50:M52)&gt;0,1,0)),(IF(SUM('Merd 2'!N50:N52)&gt;0,1,0)),(IF(SUM('Merd 2'!O50:O52)&gt;0,1,0)),(IF(SUM('Merd 2'!P50:P52)&gt;0,1,0)),(IF(SUM('Merd 2'!Q50:Q52)&gt;0,1,0)),(IF(SUM('Merd 2'!R50:R52)&gt;0,1,0)),(IF(SUM('Merd 2'!S50:S52)&gt;0,1,0)),(IF(SUM('Merd 2'!T50:T52)&gt;0,1,0)),(IF(SUM('Merd 2'!U50:U52)&gt;0,1,0)),(IF(SUM('Merd 2'!V50:V52)&gt;0,1,0)),(IF(SUM('Merd 2'!W50:W52)&gt;0,1,0)),(IF(SUM('Merd 2'!X50:X52)&gt;0,1,0)),(IF(SUM('Merd 2'!Y50:Y52)&gt;0,1,0)),(IF(SUM('Merd 2'!Z50:Z52)&gt;0,1,0)),(IF(SUM('Merd 2'!AA50:AA52)&gt;0,1,0)),(IF(SUM('Merd 2'!AB50:AB52)&gt;0,1,0)),(IF(SUM('Merd 2'!AC50:AC52)&gt;0,1,0)),(IF(SUM('Merd 2'!AD50:AD52)&gt;0,1,0)),(IF(SUM('Merd 2'!AE50:AE52)&gt;0,1,0)),(IF(SUM('Merd 2'!AF50:AF52)&gt;0,1,0)),(IF(SUM('Merd 2'!AG50:AG52)&gt;0,1,0))))</f>
        <v/>
      </c>
      <c r="N149" s="3"/>
      <c r="O149" s="5"/>
      <c r="P149" s="5"/>
      <c r="Q149" s="5"/>
      <c r="R149" s="5"/>
      <c r="S149" s="5"/>
      <c r="T149" s="5"/>
      <c r="U149" s="5"/>
      <c r="V149" s="5"/>
      <c r="W149" s="5"/>
      <c r="X149" s="5"/>
    </row>
    <row r="150" spans="1:24" ht="21">
      <c r="A150" s="5"/>
      <c r="B150" s="5"/>
      <c r="C150" s="5"/>
      <c r="D150" s="3"/>
      <c r="E150" s="26">
        <v>3</v>
      </c>
      <c r="F150" s="37" t="str">
        <f>IF(COUNTBLANK('Merd 3'!$D$50:$AG$50)=30,"",SUM('Merd 3'!$D$50:$AG$50))</f>
        <v/>
      </c>
      <c r="G150" s="37" t="str">
        <f>IF(COUNTBLANK('Merd 3'!$D$51:$AG$51)=30,"",SUM('Merd 3'!$D$51:$AG$51))</f>
        <v/>
      </c>
      <c r="H150" s="37" t="str">
        <f>IF(COUNTBLANK('Merd 3'!$D$52:$AG$52)=30,"",SUM('Merd 3'!$D$52:$AG$52))</f>
        <v/>
      </c>
      <c r="I150" s="37" t="str">
        <f t="shared" si="6"/>
        <v/>
      </c>
      <c r="J150" s="37" t="str">
        <f>IF(COUNTBLANK('Merd 3'!$D$50:$AG$50)=30,"",COUNTIF('Merd 3'!$D$50:$AG$50,"&gt;0"))</f>
        <v/>
      </c>
      <c r="K150" s="37" t="str">
        <f>IF(COUNTBLANK('Merd 3'!$D$51:$AG$51)=30,"",COUNTIF('Merd 3'!$D$51:$AG$51,"&gt;0"))</f>
        <v/>
      </c>
      <c r="L150" s="37" t="str">
        <f>IF(COUNTBLANK('Merd 3'!$D$52:$AG$52)=30,"",COUNTIF('Merd 3'!$D$52:$AG$52,"&gt;0"))</f>
        <v/>
      </c>
      <c r="M150" s="37" t="str">
        <f>IF(COUNTBLANK(J150:L150)=3,"",SUM((IF(SUM('Merd 3'!D50:D52)&gt;0,1,0)),(IF(SUM('Merd 3'!E50:E52)&gt;0,1,0)),(IF(SUM('Merd 3'!F50:F52)&gt;0,1,0)),(IF(SUM('Merd 3'!G50:G52)&gt;0,1,0)),(IF(SUM('Merd 3'!H50:H52)&gt;0,1,0)),(IF(SUM('Merd 3'!I50:I52)&gt;0,1,0)),(IF(SUM('Merd 3'!J50:J52)&gt;0,1,0)),(IF(SUM('Merd 3'!K50:K52)&gt;0,1,0)),(IF(SUM('Merd 3'!L50:L52)&gt;0,1,0)),(IF(SUM('Merd 3'!M50:M52)&gt;0,1,0)),(IF(SUM('Merd 3'!N50:N52)&gt;0,1,0)),(IF(SUM('Merd 3'!O50:O52)&gt;0,1,0)),(IF(SUM('Merd 3'!P50:P52)&gt;0,1,0)),(IF(SUM('Merd 3'!Q50:Q52)&gt;0,1,0)),(IF(SUM('Merd 3'!R50:R52)&gt;0,1,0)),(IF(SUM('Merd 3'!S50:S52)&gt;0,1,0)),(IF(SUM('Merd 3'!T50:T52)&gt;0,1,0)),(IF(SUM('Merd 3'!U50:U52)&gt;0,1,0)),(IF(SUM('Merd 3'!V50:V52)&gt;0,1,0)),(IF(SUM('Merd 3'!W50:W52)&gt;0,1,0)),(IF(SUM('Merd 3'!X50:X52)&gt;0,1,0)),(IF(SUM('Merd 3'!Y50:Y52)&gt;0,1,0)),(IF(SUM('Merd 3'!Z50:Z52)&gt;0,1,0)),(IF(SUM('Merd 3'!AA50:AA52)&gt;0,1,0)),(IF(SUM('Merd 3'!AB50:AB52)&gt;0,1,0)),(IF(SUM('Merd 3'!AC50:AC52)&gt;0,1,0)),(IF(SUM('Merd 3'!AD50:AD52)&gt;0,1,0)),(IF(SUM('Merd 3'!AE50:AE52)&gt;0,1,0)),(IF(SUM('Merd 3'!AF50:AF52)&gt;0,1,0)),(IF(SUM('Merd 3'!AG50:AG52)&gt;0,1,0))))</f>
        <v/>
      </c>
      <c r="N150" s="3"/>
      <c r="O150" s="5"/>
      <c r="P150" s="5"/>
      <c r="Q150" s="5"/>
      <c r="R150" s="5"/>
      <c r="S150" s="5"/>
      <c r="T150" s="5"/>
      <c r="U150" s="5"/>
      <c r="V150" s="5"/>
      <c r="W150" s="5"/>
      <c r="X150" s="5"/>
    </row>
    <row r="151" spans="1:24" ht="21">
      <c r="A151" s="5"/>
      <c r="B151" s="5"/>
      <c r="C151" s="5"/>
      <c r="D151" s="3"/>
      <c r="E151" s="26">
        <v>4</v>
      </c>
      <c r="F151" s="37" t="str">
        <f>IF(COUNTBLANK('Merd 4'!$D$50:$AG$50)=30,"",SUM('Merd 4'!$D$50:$AG$50))</f>
        <v/>
      </c>
      <c r="G151" s="37" t="str">
        <f>IF(COUNTBLANK('Merd 4'!$D$51:$AG$51)=30,"",SUM('Merd 4'!$D$51:$AG$51))</f>
        <v/>
      </c>
      <c r="H151" s="37" t="str">
        <f>IF(COUNTBLANK('Merd 4'!$D$52:$AG$52)=30,"",SUM('Merd 4'!$D$52:$AG$52))</f>
        <v/>
      </c>
      <c r="I151" s="37" t="str">
        <f t="shared" si="6"/>
        <v/>
      </c>
      <c r="J151" s="37" t="str">
        <f>IF(COUNTBLANK('Merd 4'!$D$50:$AG$50)=30,"",COUNTIF('Merd 4'!$D$50:$AG$50,"&gt;0"))</f>
        <v/>
      </c>
      <c r="K151" s="37" t="str">
        <f>IF(COUNTBLANK('Merd 4'!$D$51:$AG$51)=30,"",COUNTIF('Merd 4'!$D$51:$AG$51,"&gt;0"))</f>
        <v/>
      </c>
      <c r="L151" s="37" t="str">
        <f>IF(COUNTBLANK('Merd 4'!$D$52:$AG$52)=30,"",COUNTIF('Merd 4'!$D$52:$AG$52,"&gt;0"))</f>
        <v/>
      </c>
      <c r="M151" s="37" t="str">
        <f>IF(COUNTBLANK(J151:L151)=3,"",SUM((IF(SUM('Merd 4'!D50:D52)&gt;0,1,0)),(IF(SUM('Merd 4'!E50:E52)&gt;0,1,0)),(IF(SUM('Merd 4'!F50:F52)&gt;0,1,0)),(IF(SUM('Merd 4'!G50:G52)&gt;0,1,0)),(IF(SUM('Merd 4'!H50:H52)&gt;0,1,0)),(IF(SUM('Merd 4'!I50:I52)&gt;0,1,0)),(IF(SUM('Merd 4'!J50:J52)&gt;0,1,0)),(IF(SUM('Merd 4'!K50:K52)&gt;0,1,0)),(IF(SUM('Merd 4'!L50:L52)&gt;0,1,0)),(IF(SUM('Merd 4'!M50:M52)&gt;0,1,0)),(IF(SUM('Merd 4'!N50:N52)&gt;0,1,0)),(IF(SUM('Merd 4'!O50:O52)&gt;0,1,0)),(IF(SUM('Merd 4'!P50:P52)&gt;0,1,0)),(IF(SUM('Merd 4'!Q50:Q52)&gt;0,1,0)),(IF(SUM('Merd 4'!R50:R52)&gt;0,1,0)),(IF(SUM('Merd 4'!S50:S52)&gt;0,1,0)),(IF(SUM('Merd 4'!T50:T52)&gt;0,1,0)),(IF(SUM('Merd 4'!U50:U52)&gt;0,1,0)),(IF(SUM('Merd 4'!V50:V52)&gt;0,1,0)),(IF(SUM('Merd 4'!W50:W52)&gt;0,1,0)),(IF(SUM('Merd 4'!X50:X52)&gt;0,1,0)),(IF(SUM('Merd 4'!Y50:Y52)&gt;0,1,0)),(IF(SUM('Merd 4'!Z50:Z52)&gt;0,1,0)),(IF(SUM('Merd 4'!AA50:AA52)&gt;0,1,0)),(IF(SUM('Merd 4'!AB50:AB52)&gt;0,1,0)),(IF(SUM('Merd 4'!AC50:AC52)&gt;0,1,0)),(IF(SUM('Merd 4'!AD50:AD52)&gt;0,1,0)),(IF(SUM('Merd 4'!AE50:AE52)&gt;0,1,0)),(IF(SUM('Merd 4'!AF50:AF52)&gt;0,1,0)),(IF(SUM('Merd 4'!AG50:AG52)&gt;0,1,0))))</f>
        <v/>
      </c>
      <c r="N151" s="3"/>
      <c r="O151" s="5"/>
      <c r="P151" s="5"/>
      <c r="Q151" s="5"/>
      <c r="R151" s="5"/>
      <c r="S151" s="5"/>
      <c r="T151" s="5"/>
      <c r="U151" s="5"/>
      <c r="V151" s="5"/>
      <c r="W151" s="5"/>
      <c r="X151" s="5"/>
    </row>
    <row r="152" spans="1:24" ht="21">
      <c r="A152" s="5"/>
      <c r="B152" s="5"/>
      <c r="C152" s="5"/>
      <c r="D152" s="3"/>
      <c r="E152" s="26">
        <v>5</v>
      </c>
      <c r="F152" s="37" t="str">
        <f>IF(COUNTBLANK('Merd 5'!$D$50:$AG$50)=30,"",SUM('Merd 5'!$D$50:$AG$50))</f>
        <v/>
      </c>
      <c r="G152" s="37" t="str">
        <f>IF(COUNTBLANK('Merd 5'!$D$51:$AG$51)=30,"",SUM('Merd 5'!$D$51:$AG$51))</f>
        <v/>
      </c>
      <c r="H152" s="37" t="str">
        <f>IF(COUNTBLANK('Merd 5'!$D$52:$AG$52)=30,"",SUM('Merd 5'!$D$52:$AG$52))</f>
        <v/>
      </c>
      <c r="I152" s="37" t="str">
        <f t="shared" si="6"/>
        <v/>
      </c>
      <c r="J152" s="37" t="str">
        <f>IF(COUNTBLANK('Merd 5'!$D$50:$AG$50)=30,"",COUNTIF('Merd 5'!$D$50:$AG$50,"&gt;0"))</f>
        <v/>
      </c>
      <c r="K152" s="37" t="str">
        <f>IF(COUNTBLANK('Merd 5'!$D$51:$AG$51)=30,"",COUNTIF('Merd 5'!$D$51:$AG$51,"&gt;0"))</f>
        <v/>
      </c>
      <c r="L152" s="37" t="str">
        <f>IF(COUNTBLANK('Merd 5'!$D$52:$AG$52)=30,"",COUNTIF('Merd 5'!$D$52:$AG$52,"&gt;0"))</f>
        <v/>
      </c>
      <c r="M152" s="37" t="str">
        <f>IF(COUNTBLANK(J152:L152)=3,"",SUM((IF(SUM('Merd 5'!D50:D52)&gt;0,1,0)),(IF(SUM('Merd 5'!E50:E52)&gt;0,1,0)),(IF(SUM('Merd 5'!F50:F52)&gt;0,1,0)),(IF(SUM('Merd 5'!G50:G52)&gt;0,1,0)),(IF(SUM('Merd 5'!H50:H52)&gt;0,1,0)),(IF(SUM('Merd 5'!I50:I52)&gt;0,1,0)),(IF(SUM('Merd 5'!J50:J52)&gt;0,1,0)),(IF(SUM('Merd 5'!K50:K52)&gt;0,1,0)),(IF(SUM('Merd 5'!L50:L52)&gt;0,1,0)),(IF(SUM('Merd 5'!M50:M52)&gt;0,1,0)),(IF(SUM('Merd 5'!N50:N52)&gt;0,1,0)),(IF(SUM('Merd 5'!O50:O52)&gt;0,1,0)),(IF(SUM('Merd 5'!P50:P52)&gt;0,1,0)),(IF(SUM('Merd 5'!Q50:Q52)&gt;0,1,0)),(IF(SUM('Merd 5'!R50:R52)&gt;0,1,0)),(IF(SUM('Merd 5'!S50:S52)&gt;0,1,0)),(IF(SUM('Merd 5'!T50:T52)&gt;0,1,0)),(IF(SUM('Merd 5'!U50:U52)&gt;0,1,0)),(IF(SUM('Merd 5'!V50:V52)&gt;0,1,0)),(IF(SUM('Merd 5'!W50:W52)&gt;0,1,0)),(IF(SUM('Merd 5'!X50:X52)&gt;0,1,0)),(IF(SUM('Merd 5'!Y50:Y52)&gt;0,1,0)),(IF(SUM('Merd 5'!Z50:Z52)&gt;0,1,0)),(IF(SUM('Merd 5'!AA50:AA52)&gt;0,1,0)),(IF(SUM('Merd 5'!AB50:AB52)&gt;0,1,0)),(IF(SUM('Merd 5'!AC50:AC52)&gt;0,1,0)),(IF(SUM('Merd 5'!AD50:AD52)&gt;0,1,0)),(IF(SUM('Merd 5'!AE50:AE52)&gt;0,1,0)),(IF(SUM('Merd 5'!AF50:AF52)&gt;0,1,0)),(IF(SUM('Merd 5'!AG50:AG52)&gt;0,1,0))))</f>
        <v/>
      </c>
      <c r="N152" s="3"/>
      <c r="O152" s="5"/>
      <c r="P152" s="5"/>
      <c r="Q152" s="5"/>
      <c r="R152" s="5"/>
      <c r="S152" s="5"/>
      <c r="T152" s="5"/>
      <c r="U152" s="5"/>
      <c r="V152" s="5"/>
      <c r="W152" s="5"/>
      <c r="X152" s="5"/>
    </row>
    <row r="153" spans="1:24" ht="21">
      <c r="A153" s="5"/>
      <c r="B153" s="5"/>
      <c r="C153" s="5"/>
      <c r="D153" s="3"/>
      <c r="E153" s="26">
        <v>6</v>
      </c>
      <c r="F153" s="37" t="str">
        <f>IF(COUNTBLANK('Merd 6'!$D$50:$AG$50)=30,"",SUM('Merd 6'!$D$50:$AG$50))</f>
        <v/>
      </c>
      <c r="G153" s="37" t="str">
        <f>IF(COUNTBLANK('Merd 6'!$D$51:$AG$51)=30,"",SUM('Merd 6'!$D$51:$AG$51))</f>
        <v/>
      </c>
      <c r="H153" s="37" t="str">
        <f>IF(COUNTBLANK('Merd 6'!$D$52:$AG$52)=30,"",SUM('Merd 6'!$D$52:$AG$52))</f>
        <v/>
      </c>
      <c r="I153" s="37" t="str">
        <f t="shared" si="6"/>
        <v/>
      </c>
      <c r="J153" s="37" t="str">
        <f>IF(COUNTBLANK('Merd 6'!$D$50:$AG$50)=30,"",COUNTIF('Merd 6'!$D$50:$AG$50,"&gt;0"))</f>
        <v/>
      </c>
      <c r="K153" s="37" t="str">
        <f>IF(COUNTBLANK('Merd 6'!$D$51:$AG$51)=30,"",COUNTIF('Merd 6'!$D$51:$AG$51,"&gt;0"))</f>
        <v/>
      </c>
      <c r="L153" s="37" t="str">
        <f>IF(COUNTBLANK('Merd 6'!$D$52:$AG$52)=30,"",COUNTIF('Merd 6'!$D$52:$AG$52,"&gt;0"))</f>
        <v/>
      </c>
      <c r="M153" s="37" t="str">
        <f>IF(COUNTBLANK(J153:L153)=3,"",SUM((IF(SUM('Merd 6'!D50:D52)&gt;0,1,0)),(IF(SUM('Merd 6'!E50:E52)&gt;0,1,0)),(IF(SUM('Merd 6'!F50:F52)&gt;0,1,0)),(IF(SUM('Merd 6'!G50:G52)&gt;0,1,0)),(IF(SUM('Merd 6'!H50:H52)&gt;0,1,0)),(IF(SUM('Merd 6'!I50:I52)&gt;0,1,0)),(IF(SUM('Merd 6'!J50:J52)&gt;0,1,0)),(IF(SUM('Merd 6'!K50:K52)&gt;0,1,0)),(IF(SUM('Merd 6'!L50:L52)&gt;0,1,0)),(IF(SUM('Merd 6'!M50:M52)&gt;0,1,0)),(IF(SUM('Merd 6'!N50:N52)&gt;0,1,0)),(IF(SUM('Merd 6'!O50:O52)&gt;0,1,0)),(IF(SUM('Merd 6'!P50:P52)&gt;0,1,0)),(IF(SUM('Merd 6'!Q50:Q52)&gt;0,1,0)),(IF(SUM('Merd 6'!R50:R52)&gt;0,1,0)),(IF(SUM('Merd 6'!S50:S52)&gt;0,1,0)),(IF(SUM('Merd 6'!T50:T52)&gt;0,1,0)),(IF(SUM('Merd 6'!U50:U52)&gt;0,1,0)),(IF(SUM('Merd 6'!V50:V52)&gt;0,1,0)),(IF(SUM('Merd 6'!W50:W52)&gt;0,1,0)),(IF(SUM('Merd 6'!X50:X52)&gt;0,1,0)),(IF(SUM('Merd 6'!Y50:Y52)&gt;0,1,0)),(IF(SUM('Merd 6'!Z50:Z52)&gt;0,1,0)),(IF(SUM('Merd 6'!AA50:AA52)&gt;0,1,0)),(IF(SUM('Merd 6'!AB50:AB52)&gt;0,1,0)),(IF(SUM('Merd 6'!AC50:AC52)&gt;0,1,0)),(IF(SUM('Merd 6'!AD50:AD52)&gt;0,1,0)),(IF(SUM('Merd 6'!AE50:AE52)&gt;0,1,0)),(IF(SUM('Merd 6'!AF50:AF52)&gt;0,1,0)),(IF(SUM('Merd 6'!AG50:AG52)&gt;0,1,0))))</f>
        <v/>
      </c>
      <c r="N153" s="3"/>
      <c r="O153" s="5"/>
      <c r="P153" s="5"/>
      <c r="Q153" s="5"/>
      <c r="R153" s="5"/>
      <c r="S153" s="5"/>
      <c r="T153" s="5"/>
      <c r="U153" s="5"/>
      <c r="V153" s="5"/>
      <c r="W153" s="5"/>
      <c r="X153" s="5"/>
    </row>
    <row r="154" spans="1:24" ht="21">
      <c r="A154" s="5"/>
      <c r="B154" s="5"/>
      <c r="C154" s="5"/>
      <c r="D154" s="3"/>
      <c r="E154" s="26">
        <v>7</v>
      </c>
      <c r="F154" s="37" t="str">
        <f>IF(COUNTBLANK('Merd 7'!$D$50:$AG$50)=30,"",SUM('Merd 7'!$D$50:$AG$50))</f>
        <v/>
      </c>
      <c r="G154" s="37" t="str">
        <f>IF(COUNTBLANK('Merd 7'!$D$51:$AG$51)=30,"",SUM('Merd 7'!$D$51:$AG$51))</f>
        <v/>
      </c>
      <c r="H154" s="37" t="str">
        <f>IF(COUNTBLANK('Merd 7'!$D$52:$AG$52)=30,"",SUM('Merd 7'!$D$52:$AG$52))</f>
        <v/>
      </c>
      <c r="I154" s="37" t="str">
        <f t="shared" si="6"/>
        <v/>
      </c>
      <c r="J154" s="37" t="str">
        <f>IF(COUNTBLANK('Merd 7'!$D$50:$AG$50)=30,"",COUNTIF('Merd 7'!$D$50:$AG$50,"&gt;0"))</f>
        <v/>
      </c>
      <c r="K154" s="37" t="str">
        <f>IF(COUNTBLANK('Merd 7'!$D$51:$AG$51)=30,"",COUNTIF('Merd 7'!$D$51:$AG$51,"&gt;0"))</f>
        <v/>
      </c>
      <c r="L154" s="37" t="str">
        <f>IF(COUNTBLANK('Merd 7'!$D$52:$AG$52)=30,"",COUNTIF('Merd 7'!$D$52:$AG$52,"&gt;0"))</f>
        <v/>
      </c>
      <c r="M154" s="37" t="str">
        <f>IF(COUNTBLANK(J154:L154)=3,"",SUM((IF(SUM('Merd 7'!D50:D52)&gt;0,1,0)),(IF(SUM('Merd 7'!E50:E52)&gt;0,1,0)),(IF(SUM('Merd 7'!F50:F52)&gt;0,1,0)),(IF(SUM('Merd 7'!G50:G52)&gt;0,1,0)),(IF(SUM('Merd 7'!H50:H52)&gt;0,1,0)),(IF(SUM('Merd 7'!I50:I52)&gt;0,1,0)),(IF(SUM('Merd 7'!J50:J52)&gt;0,1,0)),(IF(SUM('Merd 7'!K50:K52)&gt;0,1,0)),(IF(SUM('Merd 7'!L50:L52)&gt;0,1,0)),(IF(SUM('Merd 7'!M50:M52)&gt;0,1,0)),(IF(SUM('Merd 7'!N50:N52)&gt;0,1,0)),(IF(SUM('Merd 7'!O50:O52)&gt;0,1,0)),(IF(SUM('Merd 7'!P50:P52)&gt;0,1,0)),(IF(SUM('Merd 7'!Q50:Q52)&gt;0,1,0)),(IF(SUM('Merd 7'!R50:R52)&gt;0,1,0)),(IF(SUM('Merd 7'!S50:S52)&gt;0,1,0)),(IF(SUM('Merd 7'!T50:T52)&gt;0,1,0)),(IF(SUM('Merd 7'!U50:U52)&gt;0,1,0)),(IF(SUM('Merd 7'!V50:V52)&gt;0,1,0)),(IF(SUM('Merd 7'!W50:W52)&gt;0,1,0)),(IF(SUM('Merd 7'!X50:X52)&gt;0,1,0)),(IF(SUM('Merd 7'!Y50:Y52)&gt;0,1,0)),(IF(SUM('Merd 7'!Z50:Z52)&gt;0,1,0)),(IF(SUM('Merd 7'!AA50:AA52)&gt;0,1,0)),(IF(SUM('Merd 7'!AB50:AB52)&gt;0,1,0)),(IF(SUM('Merd 7'!AC50:AC52)&gt;0,1,0)),(IF(SUM('Merd 7'!AD50:AD52)&gt;0,1,0)),(IF(SUM('Merd 7'!AE50:AE52)&gt;0,1,0)),(IF(SUM('Merd 7'!AF50:AF52)&gt;0,1,0)),(IF(SUM('Merd 7'!AG50:AG52)&gt;0,1,0))))</f>
        <v/>
      </c>
      <c r="N154" s="3"/>
      <c r="O154" s="5"/>
      <c r="P154" s="5"/>
      <c r="Q154" s="5"/>
      <c r="R154" s="5"/>
      <c r="S154" s="5"/>
      <c r="T154" s="5"/>
      <c r="U154" s="5"/>
      <c r="V154" s="5"/>
      <c r="W154" s="5"/>
      <c r="X154" s="5"/>
    </row>
    <row r="155" spans="1:24" ht="21">
      <c r="A155" s="5"/>
      <c r="B155" s="5"/>
      <c r="C155" s="5"/>
      <c r="D155" s="3"/>
      <c r="E155" s="26">
        <v>8</v>
      </c>
      <c r="F155" s="37" t="str">
        <f>IF(COUNTBLANK('Merd 8'!$D$50:$AG$50)=30,"",SUM('Merd 8'!$D$50:$AG$50))</f>
        <v/>
      </c>
      <c r="G155" s="37" t="str">
        <f>IF(COUNTBLANK('Merd 8'!$D$51:$AG$51)=30,"",SUM('Merd 8'!$D$51:$AG$51))</f>
        <v/>
      </c>
      <c r="H155" s="37" t="str">
        <f>IF(COUNTBLANK('Merd 8'!$D$52:$AG$52)=30,"",SUM('Merd 8'!$D$52:$AG$52))</f>
        <v/>
      </c>
      <c r="I155" s="37" t="str">
        <f t="shared" si="6"/>
        <v/>
      </c>
      <c r="J155" s="37" t="str">
        <f>IF(COUNTBLANK('Merd 8'!$D$50:$AG$50)=30,"",COUNTIF('Merd 8'!$D$50:$AG$50,"&gt;0"))</f>
        <v/>
      </c>
      <c r="K155" s="37" t="str">
        <f>IF(COUNTBLANK('Merd 8'!$D$51:$AG$51)=30,"",COUNTIF('Merd 8'!$D$51:$AG$51,"&gt;0"))</f>
        <v/>
      </c>
      <c r="L155" s="37" t="str">
        <f>IF(COUNTBLANK('Merd 8'!$D$52:$AG$52)=30,"",COUNTIF('Merd 8'!$D$52:$AG$52,"&gt;0"))</f>
        <v/>
      </c>
      <c r="M155" s="37" t="str">
        <f>IF(COUNTBLANK(J155:L155)=3,"",SUM((IF(SUM('Merd 8'!D50:D52)&gt;0,1,0)),(IF(SUM('Merd 8'!E50:E52)&gt;0,1,0)),(IF(SUM('Merd 8'!F50:F52)&gt;0,1,0)),(IF(SUM('Merd 8'!G50:G52)&gt;0,1,0)),(IF(SUM('Merd 8'!H50:H52)&gt;0,1,0)),(IF(SUM('Merd 8'!I50:I52)&gt;0,1,0)),(IF(SUM('Merd 8'!J50:J52)&gt;0,1,0)),(IF(SUM('Merd 8'!K50:K52)&gt;0,1,0)),(IF(SUM('Merd 8'!L50:L52)&gt;0,1,0)),(IF(SUM('Merd 8'!M50:M52)&gt;0,1,0)),(IF(SUM('Merd 8'!N50:N52)&gt;0,1,0)),(IF(SUM('Merd 8'!O50:O52)&gt;0,1,0)),(IF(SUM('Merd 8'!P50:P52)&gt;0,1,0)),(IF(SUM('Merd 8'!Q50:Q52)&gt;0,1,0)),(IF(SUM('Merd 8'!R50:R52)&gt;0,1,0)),(IF(SUM('Merd 8'!S50:S52)&gt;0,1,0)),(IF(SUM('Merd 8'!T50:T52)&gt;0,1,0)),(IF(SUM('Merd 8'!U50:U52)&gt;0,1,0)),(IF(SUM('Merd 8'!V50:V52)&gt;0,1,0)),(IF(SUM('Merd 8'!W50:W52)&gt;0,1,0)),(IF(SUM('Merd 8'!X50:X52)&gt;0,1,0)),(IF(SUM('Merd 8'!Y50:Y52)&gt;0,1,0)),(IF(SUM('Merd 8'!Z50:Z52)&gt;0,1,0)),(IF(SUM('Merd 8'!AA50:AA52)&gt;0,1,0)),(IF(SUM('Merd 8'!AB50:AB52)&gt;0,1,0)),(IF(SUM('Merd 8'!AC50:AC52)&gt;0,1,0)),(IF(SUM('Merd 8'!AD50:AD52)&gt;0,1,0)),(IF(SUM('Merd 8'!AE50:AE52)&gt;0,1,0)),(IF(SUM('Merd 8'!AF50:AF52)&gt;0,1,0)),(IF(SUM('Merd 8'!AG50:AG52)&gt;0,1,0))))</f>
        <v/>
      </c>
      <c r="N155" s="3"/>
      <c r="O155" s="5"/>
      <c r="P155" s="5"/>
      <c r="Q155" s="5"/>
      <c r="R155" s="5"/>
      <c r="S155" s="5"/>
      <c r="T155" s="5"/>
      <c r="U155" s="5"/>
      <c r="V155" s="5"/>
      <c r="W155" s="5"/>
      <c r="X155" s="5"/>
    </row>
    <row r="156" spans="1:24" ht="21">
      <c r="A156" s="5"/>
      <c r="B156" s="5"/>
      <c r="C156" s="5"/>
      <c r="D156" s="3"/>
      <c r="E156" s="26">
        <v>9</v>
      </c>
      <c r="F156" s="37" t="str">
        <f>IF(COUNTBLANK('Merd 9'!$D$50:$AG$50)=30,"",SUM('Merd 9'!$D$50:$AG$50))</f>
        <v/>
      </c>
      <c r="G156" s="37" t="str">
        <f>IF(COUNTBLANK('Merd 9'!$D$51:$AG$51)=30,"",SUM('Merd 9'!$D$51:$AG$51))</f>
        <v/>
      </c>
      <c r="H156" s="37" t="str">
        <f>IF(COUNTBLANK('Merd 9'!$D$52:$AG$52)=30,"",SUM('Merd 9'!$D$52:$AG$52))</f>
        <v/>
      </c>
      <c r="I156" s="37" t="str">
        <f t="shared" si="6"/>
        <v/>
      </c>
      <c r="J156" s="37" t="str">
        <f>IF(COUNTBLANK('Merd 9'!$D$50:$AG$50)=30,"",COUNTIF('Merd 9'!$D$50:$AG$50,"&gt;0"))</f>
        <v/>
      </c>
      <c r="K156" s="37" t="str">
        <f>IF(COUNTBLANK('Merd 9'!$D$51:$AG$51)=30,"",COUNTIF('Merd 9'!$D$51:$AG$51,"&gt;0"))</f>
        <v/>
      </c>
      <c r="L156" s="37" t="str">
        <f>IF(COUNTBLANK('Merd 9'!$D$52:$AG$52)=30,"",COUNTIF('Merd 9'!$D$52:$AG$52,"&gt;0"))</f>
        <v/>
      </c>
      <c r="M156" s="37" t="str">
        <f>IF(COUNTBLANK(J156:L156)=3,"",SUM((IF(SUM('Merd 9'!D50:D52)&gt;0,1,0)),(IF(SUM('Merd 9'!E50:E52)&gt;0,1,0)),(IF(SUM('Merd 9'!F50:F52)&gt;0,1,0)),(IF(SUM('Merd 9'!G50:G52)&gt;0,1,0)),(IF(SUM('Merd 9'!H50:H52)&gt;0,1,0)),(IF(SUM('Merd 9'!I50:I52)&gt;0,1,0)),(IF(SUM('Merd 9'!J50:J52)&gt;0,1,0)),(IF(SUM('Merd 9'!K50:K52)&gt;0,1,0)),(IF(SUM('Merd 9'!L50:L52)&gt;0,1,0)),(IF(SUM('Merd 9'!M50:M52)&gt;0,1,0)),(IF(SUM('Merd 9'!N50:N52)&gt;0,1,0)),(IF(SUM('Merd 9'!O50:O52)&gt;0,1,0)),(IF(SUM('Merd 9'!P50:P52)&gt;0,1,0)),(IF(SUM('Merd 9'!Q50:Q52)&gt;0,1,0)),(IF(SUM('Merd 9'!R50:R52)&gt;0,1,0)),(IF(SUM('Merd 9'!S50:S52)&gt;0,1,0)),(IF(SUM('Merd 9'!T50:T52)&gt;0,1,0)),(IF(SUM('Merd 9'!U50:U52)&gt;0,1,0)),(IF(SUM('Merd 9'!V50:V52)&gt;0,1,0)),(IF(SUM('Merd 9'!W50:W52)&gt;0,1,0)),(IF(SUM('Merd 9'!X50:X52)&gt;0,1,0)),(IF(SUM('Merd 9'!Y50:Y52)&gt;0,1,0)),(IF(SUM('Merd 9'!Z50:Z52)&gt;0,1,0)),(IF(SUM('Merd 9'!AA50:AA52)&gt;0,1,0)),(IF(SUM('Merd 9'!AB50:AB52)&gt;0,1,0)),(IF(SUM('Merd 9'!AC50:AC52)&gt;0,1,0)),(IF(SUM('Merd 9'!AD50:AD52)&gt;0,1,0)),(IF(SUM('Merd 9'!AE50:AE52)&gt;0,1,0)),(IF(SUM('Merd 9'!AF50:AF52)&gt;0,1,0)),(IF(SUM('Merd 9'!AG50:AG52)&gt;0,1,0))))</f>
        <v/>
      </c>
      <c r="N156" s="3"/>
      <c r="O156" s="5"/>
      <c r="P156" s="5"/>
      <c r="Q156" s="5"/>
      <c r="R156" s="5"/>
      <c r="S156" s="5"/>
      <c r="T156" s="5"/>
      <c r="U156" s="5"/>
      <c r="V156" s="5"/>
      <c r="W156" s="5"/>
      <c r="X156" s="5"/>
    </row>
    <row r="157" spans="1:24" ht="21">
      <c r="A157" s="5"/>
      <c r="B157" s="5"/>
      <c r="C157" s="5"/>
      <c r="D157" s="3"/>
      <c r="E157" s="26">
        <v>10</v>
      </c>
      <c r="F157" s="37" t="str">
        <f>IF(COUNTBLANK('Merd 10'!$D$50:$AG$50)=30,"",SUM('Merd 10'!$D$50:$AG$50))</f>
        <v/>
      </c>
      <c r="G157" s="37" t="str">
        <f>IF(COUNTBLANK('Merd 10'!$D$51:$AG$51)=30,"",SUM('Merd 10'!$D$51:$AG$51))</f>
        <v/>
      </c>
      <c r="H157" s="37" t="str">
        <f>IF(COUNTBLANK('Merd 10'!$D$52:$AG$52)=30,"",SUM('Merd 10'!$D$52:$AG$52))</f>
        <v/>
      </c>
      <c r="I157" s="37" t="str">
        <f t="shared" si="6"/>
        <v/>
      </c>
      <c r="J157" s="37" t="str">
        <f>IF(COUNTBLANK('Merd 10'!$D$50:$AG$50)=30,"",COUNTIF('Merd 10'!$D$50:$AG$50,"&gt;0"))</f>
        <v/>
      </c>
      <c r="K157" s="37" t="str">
        <f>IF(COUNTBLANK('Merd 10'!$D$51:$AG$51)=30,"",COUNTIF('Merd 10'!$D$51:$AG$51,"&gt;0"))</f>
        <v/>
      </c>
      <c r="L157" s="37" t="str">
        <f>IF(COUNTBLANK('Merd 10'!$D$52:$AG$52)=30,"",COUNTIF('Merd 10'!$D$52:$AG$52,"&gt;0"))</f>
        <v/>
      </c>
      <c r="M157" s="37" t="str">
        <f>IF(COUNTBLANK(J157:L157)=3,"",SUM((IF(SUM('Merd 10'!D50:D52)&gt;0,1,0)),(IF(SUM('Merd 10'!E50:E52)&gt;0,1,0)),(IF(SUM('Merd 10'!F50:F52)&gt;0,1,0)),(IF(SUM('Merd 10'!G50:G52)&gt;0,1,0)),(IF(SUM('Merd 10'!H50:H52)&gt;0,1,0)),(IF(SUM('Merd 10'!I50:I52)&gt;0,1,0)),(IF(SUM('Merd 10'!J50:J52)&gt;0,1,0)),(IF(SUM('Merd 10'!K50:K52)&gt;0,1,0)),(IF(SUM('Merd 10'!L50:L52)&gt;0,1,0)),(IF(SUM('Merd 10'!M50:M52)&gt;0,1,0)),(IF(SUM('Merd 10'!N50:N52)&gt;0,1,0)),(IF(SUM('Merd 10'!O50:O52)&gt;0,1,0)),(IF(SUM('Merd 10'!P50:P52)&gt;0,1,0)),(IF(SUM('Merd 10'!Q50:Q52)&gt;0,1,0)),(IF(SUM('Merd 10'!R50:R52)&gt;0,1,0)),(IF(SUM('Merd 10'!S50:S52)&gt;0,1,0)),(IF(SUM('Merd 10'!T50:T52)&gt;0,1,0)),(IF(SUM('Merd 10'!U50:U52)&gt;0,1,0)),(IF(SUM('Merd 10'!V50:V52)&gt;0,1,0)),(IF(SUM('Merd 10'!W50:W52)&gt;0,1,0)),(IF(SUM('Merd 10'!X50:X52)&gt;0,1,0)),(IF(SUM('Merd 10'!Y50:Y52)&gt;0,1,0)),(IF(SUM('Merd 10'!Z50:Z52)&gt;0,1,0)),(IF(SUM('Merd 10'!AA50:AA52)&gt;0,1,0)),(IF(SUM('Merd 10'!AB50:AB52)&gt;0,1,0)),(IF(SUM('Merd 10'!AC50:AC52)&gt;0,1,0)),(IF(SUM('Merd 10'!AD50:AD52)&gt;0,1,0)),(IF(SUM('Merd 10'!AE50:AE52)&gt;0,1,0)),(IF(SUM('Merd 10'!AF50:AF52)&gt;0,1,0)),(IF(SUM('Merd 10'!AG50:AG52)&gt;0,1,0))))</f>
        <v/>
      </c>
      <c r="N157" s="3"/>
      <c r="O157" s="5"/>
      <c r="P157" s="5"/>
      <c r="Q157" s="5"/>
      <c r="R157" s="5"/>
      <c r="S157" s="5"/>
      <c r="T157" s="5"/>
      <c r="U157" s="5"/>
      <c r="V157" s="5"/>
      <c r="W157" s="5"/>
      <c r="X157" s="5"/>
    </row>
    <row r="158" spans="1:24" ht="21">
      <c r="A158" s="5"/>
      <c r="B158" s="5"/>
      <c r="C158" s="5"/>
      <c r="D158" s="3"/>
      <c r="E158" s="26">
        <v>11</v>
      </c>
      <c r="F158" s="37" t="str">
        <f>IF(COUNTBLANK('Merd 11'!$D$50:$AG$50)=30,"",SUM('Merd 11'!$D$50:$AG$50))</f>
        <v/>
      </c>
      <c r="G158" s="37" t="str">
        <f>IF(COUNTBLANK('Merd 11'!$D$51:$AG$51)=30,"",SUM('Merd 11'!$D$51:$AG$51))</f>
        <v/>
      </c>
      <c r="H158" s="37" t="str">
        <f>IF(COUNTBLANK('Merd 11'!$D$52:$AG$52)=30,"",SUM('Merd 11'!$D$52:$AG$52))</f>
        <v/>
      </c>
      <c r="I158" s="37" t="str">
        <f t="shared" si="6"/>
        <v/>
      </c>
      <c r="J158" s="37" t="str">
        <f>IF(COUNTBLANK('Merd 11'!$D$50:$AG$50)=30,"",COUNTIF('Merd 11'!$D$50:$AG$50,"&gt;0"))</f>
        <v/>
      </c>
      <c r="K158" s="37" t="str">
        <f>IF(COUNTBLANK('Merd 11'!$D$51:$AG$51)=30,"",COUNTIF('Merd 11'!$D$51:$AG$51,"&gt;0"))</f>
        <v/>
      </c>
      <c r="L158" s="37" t="str">
        <f>IF(COUNTBLANK('Merd 11'!$D$52:$AG$52)=30,"",COUNTIF('Merd 11'!$D$52:$AG$52,"&gt;0"))</f>
        <v/>
      </c>
      <c r="M158" s="37" t="str">
        <f>IF(COUNTBLANK(J158:L158)=3,"",SUM((IF(SUM('Merd 11'!D50:D52)&gt;0,1,0)),(IF(SUM('Merd 11'!E50:E52)&gt;0,1,0)),(IF(SUM('Merd 11'!F50:F52)&gt;0,1,0)),(IF(SUM('Merd 11'!G50:G52)&gt;0,1,0)),(IF(SUM('Merd 11'!H50:H52)&gt;0,1,0)),(IF(SUM('Merd 11'!I50:I52)&gt;0,1,0)),(IF(SUM('Merd 11'!J50:J52)&gt;0,1,0)),(IF(SUM('Merd 11'!K50:K52)&gt;0,1,0)),(IF(SUM('Merd 11'!L50:L52)&gt;0,1,0)),(IF(SUM('Merd 11'!M50:M52)&gt;0,1,0)),(IF(SUM('Merd 11'!N50:N52)&gt;0,1,0)),(IF(SUM('Merd 11'!O50:O52)&gt;0,1,0)),(IF(SUM('Merd 11'!P50:P52)&gt;0,1,0)),(IF(SUM('Merd 11'!Q50:Q52)&gt;0,1,0)),(IF(SUM('Merd 11'!R50:R52)&gt;0,1,0)),(IF(SUM('Merd 11'!S50:S52)&gt;0,1,0)),(IF(SUM('Merd 11'!T50:T52)&gt;0,1,0)),(IF(SUM('Merd 11'!U50:U52)&gt;0,1,0)),(IF(SUM('Merd 11'!V50:V52)&gt;0,1,0)),(IF(SUM('Merd 11'!W50:W52)&gt;0,1,0)),(IF(SUM('Merd 11'!X50:X52)&gt;0,1,0)),(IF(SUM('Merd 11'!Y50:Y52)&gt;0,1,0)),(IF(SUM('Merd 11'!Z50:Z52)&gt;0,1,0)),(IF(SUM('Merd 11'!AA50:AA52)&gt;0,1,0)),(IF(SUM('Merd 11'!AB50:AB52)&gt;0,1,0)),(IF(SUM('Merd 11'!AC50:AC52)&gt;0,1,0)),(IF(SUM('Merd 11'!AD50:AD52)&gt;0,1,0)),(IF(SUM('Merd 11'!AE50:AE52)&gt;0,1,0)),(IF(SUM('Merd 11'!AF50:AF52)&gt;0,1,0)),(IF(SUM('Merd 11'!AG50:AG52)&gt;0,1,0))))</f>
        <v/>
      </c>
      <c r="N158" s="3"/>
      <c r="O158" s="5"/>
      <c r="P158" s="5"/>
      <c r="Q158" s="5"/>
      <c r="R158" s="5"/>
      <c r="S158" s="5"/>
      <c r="T158" s="5"/>
      <c r="U158" s="5"/>
      <c r="V158" s="5"/>
      <c r="W158" s="5"/>
      <c r="X158" s="5"/>
    </row>
    <row r="159" spans="1:24" ht="21">
      <c r="A159" s="5"/>
      <c r="B159" s="5"/>
      <c r="C159" s="5"/>
      <c r="D159" s="3"/>
      <c r="E159" s="26">
        <v>12</v>
      </c>
      <c r="F159" s="37" t="str">
        <f>IF(COUNTBLANK('Merd 12'!$D$50:$AG$50)=30,"",SUM('Merd 12'!$D$50:$AG$50))</f>
        <v/>
      </c>
      <c r="G159" s="37" t="str">
        <f>IF(COUNTBLANK('Merd 12'!$D$51:$AG$51)=30,"",SUM('Merd 12'!$D$51:$AG$51))</f>
        <v/>
      </c>
      <c r="H159" s="37" t="str">
        <f>IF(COUNTBLANK('Merd 12'!$D$52:$AG$52)=30,"",SUM('Merd 12'!$D$52:$AG$52))</f>
        <v/>
      </c>
      <c r="I159" s="37" t="str">
        <f t="shared" si="6"/>
        <v/>
      </c>
      <c r="J159" s="37" t="str">
        <f>IF(COUNTBLANK('Merd 12'!$D$50:$AG$50)=30,"",COUNTIF('Merd 12'!$D$50:$AG$50,"&gt;0"))</f>
        <v/>
      </c>
      <c r="K159" s="37" t="str">
        <f>IF(COUNTBLANK('Merd 12'!$D$51:$AG$51)=30,"",COUNTIF('Merd 12'!$D$51:$AG$51,"&gt;0"))</f>
        <v/>
      </c>
      <c r="L159" s="37" t="str">
        <f>IF(COUNTBLANK('Merd 12'!$D$52:$AG$52)=30,"",COUNTIF('Merd 12'!$D$52:$AG$52,"&gt;0"))</f>
        <v/>
      </c>
      <c r="M159" s="37" t="str">
        <f>IF(COUNTBLANK(J159:L159)=3,"",SUM((IF(SUM('Merd 12'!D50:D52)&gt;0,1,0)),(IF(SUM('Merd 12'!E50:E52)&gt;0,1,0)),(IF(SUM('Merd 12'!F50:F52)&gt;0,1,0)),(IF(SUM('Merd 12'!G50:G52)&gt;0,1,0)),(IF(SUM('Merd 12'!H50:H52)&gt;0,1,0)),(IF(SUM('Merd 12'!I50:I52)&gt;0,1,0)),(IF(SUM('Merd 12'!J50:J52)&gt;0,1,0)),(IF(SUM('Merd 12'!K50:K52)&gt;0,1,0)),(IF(SUM('Merd 12'!L50:L52)&gt;0,1,0)),(IF(SUM('Merd 12'!M50:M52)&gt;0,1,0)),(IF(SUM('Merd 12'!N50:N52)&gt;0,1,0)),(IF(SUM('Merd 12'!O50:O52)&gt;0,1,0)),(IF(SUM('Merd 12'!P50:P52)&gt;0,1,0)),(IF(SUM('Merd 12'!Q50:Q52)&gt;0,1,0)),(IF(SUM('Merd 12'!R50:R52)&gt;0,1,0)),(IF(SUM('Merd 12'!S50:S52)&gt;0,1,0)),(IF(SUM('Merd 12'!T50:T52)&gt;0,1,0)),(IF(SUM('Merd 12'!U50:U52)&gt;0,1,0)),(IF(SUM('Merd 12'!V50:V52)&gt;0,1,0)),(IF(SUM('Merd 12'!W50:W52)&gt;0,1,0)),(IF(SUM('Merd 12'!X50:X52)&gt;0,1,0)),(IF(SUM('Merd 12'!Y50:Y52)&gt;0,1,0)),(IF(SUM('Merd 12'!Z50:Z52)&gt;0,1,0)),(IF(SUM('Merd 12'!AA50:AA52)&gt;0,1,0)),(IF(SUM('Merd 12'!AB50:AB52)&gt;0,1,0)),(IF(SUM('Merd 12'!AC50:AC52)&gt;0,1,0)),(IF(SUM('Merd 12'!AD50:AD52)&gt;0,1,0)),(IF(SUM('Merd 12'!AE50:AE52)&gt;0,1,0)),(IF(SUM('Merd 12'!AF50:AF52)&gt;0,1,0)),(IF(SUM('Merd 12'!AG50:AG52)&gt;0,1,0))))</f>
        <v/>
      </c>
      <c r="N159" s="3"/>
      <c r="O159" s="5"/>
      <c r="P159" s="5"/>
      <c r="Q159" s="5"/>
      <c r="R159" s="5"/>
      <c r="S159" s="5"/>
      <c r="T159" s="5"/>
      <c r="U159" s="5"/>
      <c r="V159" s="5"/>
      <c r="W159" s="5"/>
      <c r="X159" s="5"/>
    </row>
    <row r="160" spans="1:24" ht="21">
      <c r="A160" s="5"/>
      <c r="B160" s="5"/>
      <c r="C160" s="5"/>
      <c r="D160" s="3"/>
      <c r="E160" s="26">
        <v>13</v>
      </c>
      <c r="F160" s="37" t="str">
        <f>IF(COUNTBLANK('Merd 13'!$D$50:$AG$50)=30,"",SUM('Merd 13'!$D$50:$AG$50))</f>
        <v/>
      </c>
      <c r="G160" s="37" t="str">
        <f>IF(COUNTBLANK('Merd 13'!$D$51:$AG$51)=30,"",SUM('Merd 13'!$D$51:$AG$51))</f>
        <v/>
      </c>
      <c r="H160" s="37" t="str">
        <f>IF(COUNTBLANK('Merd 13'!$D$52:$AG$52)=30,"",SUM('Merd 13'!$D$52:$AG$52))</f>
        <v/>
      </c>
      <c r="I160" s="37" t="str">
        <f t="shared" si="6"/>
        <v/>
      </c>
      <c r="J160" s="37" t="str">
        <f>IF(COUNTBLANK('Merd 13'!$D$50:$AG$50)=30,"",COUNTIF('Merd 13'!$D$50:$AG$50,"&gt;0"))</f>
        <v/>
      </c>
      <c r="K160" s="37" t="str">
        <f>IF(COUNTBLANK('Merd 13'!$D$51:$AG$51)=30,"",COUNTIF('Merd 13'!$D$51:$AG$51,"&gt;0"))</f>
        <v/>
      </c>
      <c r="L160" s="37" t="str">
        <f>IF(COUNTBLANK('Merd 13'!$D$52:$AG$52)=30,"",COUNTIF('Merd 13'!$D$52:$AG$52,"&gt;0"))</f>
        <v/>
      </c>
      <c r="M160" s="37" t="str">
        <f>IF(COUNTBLANK(J160:L160)=3,"",SUM((IF(SUM('Merd 13'!D50:D52)&gt;0,1,0)),(IF(SUM('Merd 13'!E50:E52)&gt;0,1,0)),(IF(SUM('Merd 13'!F50:F52)&gt;0,1,0)),(IF(SUM('Merd 13'!G50:G52)&gt;0,1,0)),(IF(SUM('Merd 13'!H50:H52)&gt;0,1,0)),(IF(SUM('Merd 13'!I50:I52)&gt;0,1,0)),(IF(SUM('Merd 13'!J50:J52)&gt;0,1,0)),(IF(SUM('Merd 13'!K50:K52)&gt;0,1,0)),(IF(SUM('Merd 13'!L50:L52)&gt;0,1,0)),(IF(SUM('Merd 13'!M50:M52)&gt;0,1,0)),(IF(SUM('Merd 13'!N50:N52)&gt;0,1,0)),(IF(SUM('Merd 13'!O50:O52)&gt;0,1,0)),(IF(SUM('Merd 13'!P50:P52)&gt;0,1,0)),(IF(SUM('Merd 13'!Q50:Q52)&gt;0,1,0)),(IF(SUM('Merd 13'!R50:R52)&gt;0,1,0)),(IF(SUM('Merd 13'!S50:S52)&gt;0,1,0)),(IF(SUM('Merd 13'!T50:T52)&gt;0,1,0)),(IF(SUM('Merd 13'!U50:U52)&gt;0,1,0)),(IF(SUM('Merd 13'!V50:V52)&gt;0,1,0)),(IF(SUM('Merd 13'!W50:W52)&gt;0,1,0)),(IF(SUM('Merd 13'!X50:X52)&gt;0,1,0)),(IF(SUM('Merd 13'!Y50:Y52)&gt;0,1,0)),(IF(SUM('Merd 13'!Z50:Z52)&gt;0,1,0)),(IF(SUM('Merd 13'!AA50:AA52)&gt;0,1,0)),(IF(SUM('Merd 13'!AB50:AB52)&gt;0,1,0)),(IF(SUM('Merd 13'!AC50:AC52)&gt;0,1,0)),(IF(SUM('Merd 13'!AD50:AD52)&gt;0,1,0)),(IF(SUM('Merd 13'!AE50:AE52)&gt;0,1,0)),(IF(SUM('Merd 13'!AF50:AF52)&gt;0,1,0)),(IF(SUM('Merd 13'!AG50:AG52)&gt;0,1,0))))</f>
        <v/>
      </c>
      <c r="N160" s="3"/>
      <c r="O160" s="5"/>
      <c r="P160" s="5"/>
      <c r="Q160" s="5"/>
      <c r="R160" s="5"/>
      <c r="S160" s="5"/>
      <c r="T160" s="5"/>
      <c r="U160" s="5"/>
      <c r="V160" s="12"/>
      <c r="W160" s="12"/>
      <c r="X160" s="12"/>
    </row>
    <row r="161" spans="1:24" ht="21">
      <c r="A161" s="5"/>
      <c r="B161" s="5"/>
      <c r="C161" s="5"/>
      <c r="D161" s="3"/>
      <c r="E161" s="26">
        <v>14</v>
      </c>
      <c r="F161" s="37" t="str">
        <f>IF(COUNTBLANK('Merd 14'!$D$50:$AG$50)=30,"",SUM('Merd 14'!$D$50:$AG$50))</f>
        <v/>
      </c>
      <c r="G161" s="37" t="str">
        <f>IF(COUNTBLANK('Merd 14'!$D$51:$AG$51)=30,"",SUM('Merd 14'!$D$51:$AG$51))</f>
        <v/>
      </c>
      <c r="H161" s="37" t="str">
        <f>IF(COUNTBLANK('Merd 14'!$D$52:$AG$52)=30,"",SUM('Merd 14'!$D$52:$AG$52))</f>
        <v/>
      </c>
      <c r="I161" s="37" t="str">
        <f t="shared" si="6"/>
        <v/>
      </c>
      <c r="J161" s="37" t="str">
        <f>IF(COUNTBLANK('Merd 14'!$D$50:$AG$50)=30,"",COUNTIF('Merd 14'!$D$50:$AG$50,"&gt;0"))</f>
        <v/>
      </c>
      <c r="K161" s="37" t="str">
        <f>IF(COUNTBLANK('Merd 14'!$D$51:$AG$51)=30,"",COUNTIF('Merd 14'!$D$51:$AG$51,"&gt;0"))</f>
        <v/>
      </c>
      <c r="L161" s="37" t="str">
        <f>IF(COUNTBLANK('Merd 14'!$D$52:$AG$52)=30,"",COUNTIF('Merd 14'!$D$52:$AG$52,"&gt;0"))</f>
        <v/>
      </c>
      <c r="M161" s="37" t="str">
        <f>IF(COUNTBLANK(J161:L161)=3,"",SUM((IF(SUM('Merd 14'!D50:D52)&gt;0,1,0)),(IF(SUM('Merd 14'!E50:E52)&gt;0,1,0)),(IF(SUM('Merd 14'!F50:F52)&gt;0,1,0)),(IF(SUM('Merd 14'!G50:G52)&gt;0,1,0)),(IF(SUM('Merd 14'!H50:H52)&gt;0,1,0)),(IF(SUM('Merd 14'!I50:I52)&gt;0,1,0)),(IF(SUM('Merd 14'!J50:J52)&gt;0,1,0)),(IF(SUM('Merd 14'!K50:K52)&gt;0,1,0)),(IF(SUM('Merd 14'!L50:L52)&gt;0,1,0)),(IF(SUM('Merd 14'!M50:M52)&gt;0,1,0)),(IF(SUM('Merd 14'!N50:N52)&gt;0,1,0)),(IF(SUM('Merd 14'!O50:O52)&gt;0,1,0)),(IF(SUM('Merd 14'!P50:P52)&gt;0,1,0)),(IF(SUM('Merd 14'!Q50:Q52)&gt;0,1,0)),(IF(SUM('Merd 14'!R50:R52)&gt;0,1,0)),(IF(SUM('Merd 14'!S50:S52)&gt;0,1,0)),(IF(SUM('Merd 14'!T50:T52)&gt;0,1,0)),(IF(SUM('Merd 14'!U50:U52)&gt;0,1,0)),(IF(SUM('Merd 14'!V50:V52)&gt;0,1,0)),(IF(SUM('Merd 14'!W50:W52)&gt;0,1,0)),(IF(SUM('Merd 14'!X50:X52)&gt;0,1,0)),(IF(SUM('Merd 14'!Y50:Y52)&gt;0,1,0)),(IF(SUM('Merd 14'!Z50:Z52)&gt;0,1,0)),(IF(SUM('Merd 14'!AA50:AA52)&gt;0,1,0)),(IF(SUM('Merd 14'!AB50:AB52)&gt;0,1,0)),(IF(SUM('Merd 14'!AC50:AC52)&gt;0,1,0)),(IF(SUM('Merd 14'!AD50:AD52)&gt;0,1,0)),(IF(SUM('Merd 14'!AE50:AE52)&gt;0,1,0)),(IF(SUM('Merd 14'!AF50:AF52)&gt;0,1,0)),(IF(SUM('Merd 14'!AG50:AG52)&gt;0,1,0))))</f>
        <v/>
      </c>
      <c r="N161" s="3"/>
      <c r="O161" s="5"/>
      <c r="P161" s="5"/>
      <c r="Q161" s="5"/>
      <c r="R161" s="5"/>
      <c r="S161" s="5"/>
      <c r="T161" s="5"/>
      <c r="U161" s="5"/>
      <c r="V161" s="12"/>
      <c r="W161" s="12"/>
      <c r="X161" s="12"/>
    </row>
    <row r="162" spans="1:24" ht="21.75" thickBot="1">
      <c r="A162" s="5"/>
      <c r="B162" s="5"/>
      <c r="C162" s="5"/>
      <c r="D162" s="3"/>
      <c r="E162" s="21">
        <v>15</v>
      </c>
      <c r="F162" s="37" t="str">
        <f>IF(COUNTBLANK('Merd 15'!$D$50:$AG$50)=30,"",SUM('Merd 15'!$D$50:$AG$50))</f>
        <v/>
      </c>
      <c r="G162" s="37" t="str">
        <f>IF(COUNTBLANK('Merd 15'!$D$51:$AG$51)=30,"",SUM('Merd 15'!$D$51:$AG$51))</f>
        <v/>
      </c>
      <c r="H162" s="37" t="str">
        <f>IF(COUNTBLANK('Merd 15'!$D$52:$AG$52)=30,"",SUM('Merd 15'!$D$52:$AG$52))</f>
        <v/>
      </c>
      <c r="I162" s="37" t="str">
        <f t="shared" si="6"/>
        <v/>
      </c>
      <c r="J162" s="37" t="str">
        <f>IF(COUNTBLANK('Merd 15'!$D$50:$AG$50)=30,"",COUNTIF('Merd 15'!$D$50:$AG$50,"&gt;0"))</f>
        <v/>
      </c>
      <c r="K162" s="37" t="str">
        <f>IF(COUNTBLANK('Merd 15'!$D$51:$AG$51)=30,"",COUNTIF('Merd 15'!$D$51:$AG$51,"&gt;0"))</f>
        <v/>
      </c>
      <c r="L162" s="37" t="str">
        <f>IF(COUNTBLANK('Merd 15'!$D$52:$AG$52)=30,"",COUNTIF('Merd 15'!$D$52:$AG$52,"&gt;0"))</f>
        <v/>
      </c>
      <c r="M162" s="37" t="str">
        <f>IF(COUNTBLANK(J162:L162)=3,"",SUM((IF(SUM('Merd 15'!D50:D52)&gt;0,1,0)),(IF(SUM('Merd 15'!E50:E52)&gt;0,1,0)),(IF(SUM('Merd 15'!F50:F52)&gt;0,1,0)),(IF(SUM('Merd 15'!G50:G52)&gt;0,1,0)),(IF(SUM('Merd 15'!H50:H52)&gt;0,1,0)),(IF(SUM('Merd 15'!I50:I52)&gt;0,1,0)),(IF(SUM('Merd 15'!J50:J52)&gt;0,1,0)),(IF(SUM('Merd 15'!K50:K52)&gt;0,1,0)),(IF(SUM('Merd 15'!L50:L52)&gt;0,1,0)),(IF(SUM('Merd 15'!M50:M52)&gt;0,1,0)),(IF(SUM('Merd 15'!N50:N52)&gt;0,1,0)),(IF(SUM('Merd 15'!O50:O52)&gt;0,1,0)),(IF(SUM('Merd 15'!P50:P52)&gt;0,1,0)),(IF(SUM('Merd 15'!Q50:Q52)&gt;0,1,0)),(IF(SUM('Merd 15'!R50:R52)&gt;0,1,0)),(IF(SUM('Merd 15'!S50:S52)&gt;0,1,0)),(IF(SUM('Merd 15'!T50:T52)&gt;0,1,0)),(IF(SUM('Merd 15'!U50:U52)&gt;0,1,0)),(IF(SUM('Merd 15'!V50:V52)&gt;0,1,0)),(IF(SUM('Merd 15'!W50:W52)&gt;0,1,0)),(IF(SUM('Merd 15'!X50:X52)&gt;0,1,0)),(IF(SUM('Merd 15'!Y50:Y52)&gt;0,1,0)),(IF(SUM('Merd 15'!Z50:Z52)&gt;0,1,0)),(IF(SUM('Merd 15'!AA50:AA52)&gt;0,1,0)),(IF(SUM('Merd 15'!AB50:AB52)&gt;0,1,0)),(IF(SUM('Merd 15'!AC50:AC52)&gt;0,1,0)),(IF(SUM('Merd 15'!AD50:AD52)&gt;0,1,0)),(IF(SUM('Merd 15'!AE50:AE52)&gt;0,1,0)),(IF(SUM('Merd 15'!AF50:AF52)&gt;0,1,0)),(IF(SUM('Merd 15'!AG50:AG52)&gt;0,1,0))))</f>
        <v/>
      </c>
      <c r="N162" s="3"/>
      <c r="O162" s="5"/>
      <c r="P162" s="5"/>
      <c r="Q162" s="5"/>
      <c r="R162" s="5"/>
      <c r="S162" s="5"/>
      <c r="T162" s="5"/>
      <c r="U162" s="5"/>
      <c r="V162" s="12"/>
      <c r="W162" s="12"/>
      <c r="X162" s="12"/>
    </row>
    <row r="163" spans="1:24" ht="42.75" thickBot="1">
      <c r="A163" s="5"/>
      <c r="B163" s="5"/>
      <c r="C163" s="5"/>
      <c r="D163" s="3"/>
      <c r="E163" s="129" t="s">
        <v>144</v>
      </c>
      <c r="F163" s="130" t="str">
        <f t="shared" ref="F163:M163" si="7">IF($M$183="","",SUM(F148:F162)/$M$183)</f>
        <v/>
      </c>
      <c r="G163" s="130" t="str">
        <f t="shared" si="7"/>
        <v/>
      </c>
      <c r="H163" s="130" t="str">
        <f t="shared" si="7"/>
        <v/>
      </c>
      <c r="I163" s="130" t="str">
        <f t="shared" si="7"/>
        <v/>
      </c>
      <c r="J163" s="128" t="str">
        <f t="shared" si="7"/>
        <v/>
      </c>
      <c r="K163" s="128" t="str">
        <f t="shared" si="7"/>
        <v/>
      </c>
      <c r="L163" s="128" t="str">
        <f t="shared" si="7"/>
        <v/>
      </c>
      <c r="M163" s="128" t="str">
        <f t="shared" si="7"/>
        <v/>
      </c>
      <c r="N163" s="3"/>
      <c r="O163" s="5"/>
      <c r="P163" s="5"/>
      <c r="Q163" s="5"/>
      <c r="R163" s="5"/>
      <c r="S163" s="5"/>
      <c r="T163" s="5"/>
      <c r="U163" s="5"/>
      <c r="V163" s="12"/>
      <c r="W163" s="12"/>
      <c r="X163" s="12"/>
    </row>
    <row r="164" spans="1:24" ht="18.75" customHeight="1" thickBot="1">
      <c r="A164" s="5"/>
      <c r="B164" s="5"/>
      <c r="C164" s="5"/>
      <c r="D164" s="3"/>
      <c r="E164" s="4"/>
      <c r="F164" s="3"/>
      <c r="G164" s="3"/>
      <c r="H164" s="3"/>
      <c r="I164" s="3"/>
      <c r="J164" s="3"/>
      <c r="K164" s="3"/>
      <c r="L164" s="3"/>
      <c r="M164" s="3"/>
      <c r="N164" s="3"/>
      <c r="O164" s="5"/>
      <c r="P164" s="5"/>
      <c r="Q164" s="5"/>
      <c r="R164" s="5"/>
      <c r="S164" s="5"/>
      <c r="T164" s="5"/>
      <c r="U164" s="5"/>
      <c r="V164" s="12"/>
      <c r="W164" s="12"/>
      <c r="X164" s="12"/>
    </row>
    <row r="165" spans="1:24" ht="18.75" customHeight="1">
      <c r="A165" s="5"/>
      <c r="B165" s="5"/>
      <c r="C165" s="5"/>
      <c r="D165" s="3"/>
      <c r="E165" s="390" t="s">
        <v>91</v>
      </c>
      <c r="F165" s="382" t="s">
        <v>145</v>
      </c>
      <c r="G165" s="383"/>
      <c r="H165" s="383"/>
      <c r="I165" s="383"/>
      <c r="J165" s="383"/>
      <c r="K165" s="383"/>
      <c r="L165" s="383"/>
      <c r="M165" s="384"/>
      <c r="N165" s="3"/>
      <c r="O165" s="5"/>
      <c r="P165" s="5"/>
      <c r="Q165" s="5"/>
      <c r="R165" s="5"/>
      <c r="S165" s="5"/>
      <c r="T165" s="5"/>
      <c r="U165" s="5"/>
      <c r="V165" s="5"/>
      <c r="W165" s="5"/>
      <c r="X165" s="5"/>
    </row>
    <row r="166" spans="1:24" ht="18.75" customHeight="1">
      <c r="A166" s="5"/>
      <c r="B166" s="5"/>
      <c r="C166" s="5"/>
      <c r="D166" s="3"/>
      <c r="E166" s="391"/>
      <c r="F166" s="385"/>
      <c r="G166" s="386"/>
      <c r="H166" s="386"/>
      <c r="I166" s="386"/>
      <c r="J166" s="386"/>
      <c r="K166" s="386"/>
      <c r="L166" s="386"/>
      <c r="M166" s="387"/>
      <c r="N166" s="3"/>
      <c r="O166" s="5"/>
      <c r="P166" s="5"/>
      <c r="Q166" s="5"/>
      <c r="R166" s="5"/>
      <c r="S166" s="5"/>
      <c r="T166" s="5"/>
      <c r="U166" s="5"/>
      <c r="V166" s="5"/>
      <c r="W166" s="5"/>
      <c r="X166" s="5"/>
    </row>
    <row r="167" spans="1:24" ht="41.25" customHeight="1" thickBot="1">
      <c r="A167" s="5"/>
      <c r="B167" s="5"/>
      <c r="C167" s="5"/>
      <c r="D167" s="3"/>
      <c r="E167" s="392"/>
      <c r="F167" s="39" t="s">
        <v>146</v>
      </c>
      <c r="G167" s="40" t="s">
        <v>147</v>
      </c>
      <c r="H167" s="40" t="s">
        <v>148</v>
      </c>
      <c r="I167" s="41" t="s">
        <v>149</v>
      </c>
      <c r="J167" s="40" t="s">
        <v>150</v>
      </c>
      <c r="K167" s="40" t="s">
        <v>151</v>
      </c>
      <c r="L167" s="40" t="s">
        <v>152</v>
      </c>
      <c r="M167" s="41" t="s">
        <v>153</v>
      </c>
      <c r="N167" s="3"/>
      <c r="O167" s="5"/>
      <c r="P167" s="5"/>
      <c r="Q167" s="5"/>
      <c r="R167" s="5"/>
      <c r="S167" s="5"/>
      <c r="T167" s="5"/>
      <c r="U167" s="5"/>
      <c r="V167" s="5"/>
      <c r="W167" s="5"/>
      <c r="X167" s="5"/>
    </row>
    <row r="168" spans="1:24" ht="21">
      <c r="A168" s="5"/>
      <c r="B168" s="5"/>
      <c r="C168" s="5"/>
      <c r="D168" s="3"/>
      <c r="E168" s="21">
        <v>1</v>
      </c>
      <c r="F168" s="37" t="str">
        <f>IF(COUNTBLANK('Merd 1'!$D$44:$AG$44)=30,"",COUNTIF('Merd 1'!$D$44:$AG$44,1))</f>
        <v/>
      </c>
      <c r="G168" s="37" t="str">
        <f>IF(COUNTBLANK('Merd 1'!$D$45:$AG$45)=30,"",COUNTIF('Merd 1'!$D$45:$AG$45,1))</f>
        <v/>
      </c>
      <c r="H168" s="37" t="str">
        <f>IF(COUNTBLANK('Merd 1'!$D$46:$AG$46)=30,"",COUNTIF('Merd 1'!$D$46:$AG$46,1))</f>
        <v/>
      </c>
      <c r="I168" s="37" t="str">
        <f>IF(COUNTBLANK('Merd 1'!$D$47:$AG$47)=30,"",COUNTIF('Merd 1'!$D$47:$AG$47,1))</f>
        <v/>
      </c>
      <c r="J168" s="37" t="str">
        <f>IF(COUNTBLANK('Merd 1'!$D$48:$AG$48)=30,"",COUNTIF('Merd 1'!$D$48:$AG$48,1))</f>
        <v/>
      </c>
      <c r="K168" s="37" t="str">
        <f>IF(COUNTBLANK('Merd 1'!$D$49:$AG$49)=30,"",COUNTIF('Merd 1'!$D$49:$AG$49,1))</f>
        <v/>
      </c>
      <c r="L168" s="37" t="str">
        <f>IF(COUNTBLANK('Merd 1'!$D$53:$AG$53)=30,"",COUNTIF('Merd 1'!$D$53:$AG$53,1))</f>
        <v/>
      </c>
      <c r="M168" s="38" t="str">
        <f>IF(COUNTBLANK('Merd 1'!$D$53:$AG$53)=30,"",30-COUNTBLANK('Merd 1'!$D$53:$AG$53))</f>
        <v/>
      </c>
      <c r="N168" s="3"/>
      <c r="O168" s="5"/>
      <c r="P168" s="5"/>
      <c r="Q168" s="5"/>
      <c r="R168" s="5"/>
      <c r="S168" s="5"/>
      <c r="T168" s="5"/>
      <c r="U168" s="5"/>
      <c r="V168" s="5"/>
      <c r="W168" s="5"/>
      <c r="X168" s="5"/>
    </row>
    <row r="169" spans="1:24" ht="21">
      <c r="A169" s="5"/>
      <c r="B169" s="5"/>
      <c r="C169" s="5"/>
      <c r="D169" s="3"/>
      <c r="E169" s="26">
        <v>2</v>
      </c>
      <c r="F169" s="37" t="str">
        <f>IF(COUNTBLANK('Merd 2'!$D$44:$AG$44)=30,"",COUNTIF('Merd 2'!$D$44:$AG$44,1))</f>
        <v/>
      </c>
      <c r="G169" s="37" t="str">
        <f>IF(COUNTBLANK('Merd 2'!$D$45:$AG$45)=30,"",COUNTIF('Merd 2'!$D$45:$AG$45,1))</f>
        <v/>
      </c>
      <c r="H169" s="37" t="str">
        <f>IF(COUNTBLANK('Merd 2'!$D$46:$AG$46)=30,"",COUNTIF('Merd 2'!$D$46:$AG$46,1))</f>
        <v/>
      </c>
      <c r="I169" s="37" t="str">
        <f>IF(COUNTBLANK('Merd 2'!$D$47:$AG$47)=30,"",COUNTIF('Merd 2'!$D$47:$AG$47,1))</f>
        <v/>
      </c>
      <c r="J169" s="37" t="str">
        <f>IF(COUNTBLANK('Merd 2'!$D$48:$AG$48)=30,"",COUNTIF('Merd 2'!$D$48:$AG$48,1))</f>
        <v/>
      </c>
      <c r="K169" s="37" t="str">
        <f>IF(COUNTBLANK('Merd 2'!$D$49:$AG$49)=30,"",COUNTIF('Merd 2'!$D$49:$AG$49,1))</f>
        <v/>
      </c>
      <c r="L169" s="37" t="str">
        <f>IF(COUNTBLANK('Merd 2'!$D$53:$AG$53)=30,"",COUNTIF('Merd 2'!$D$53:$AG$53,1))</f>
        <v/>
      </c>
      <c r="M169" s="38" t="str">
        <f>IF(COUNTBLANK('Merd 2'!$D$53:$AG$53)=30,"",30-COUNTBLANK('Merd 2'!$D$53:$AG$53))</f>
        <v/>
      </c>
      <c r="N169" s="3"/>
      <c r="O169" s="5"/>
      <c r="P169" s="5"/>
      <c r="Q169" s="5"/>
      <c r="R169" s="5"/>
      <c r="S169" s="5"/>
      <c r="T169" s="5"/>
      <c r="U169" s="5"/>
      <c r="V169" s="5"/>
      <c r="W169" s="5"/>
      <c r="X169" s="5"/>
    </row>
    <row r="170" spans="1:24" ht="21">
      <c r="A170" s="5"/>
      <c r="B170" s="5"/>
      <c r="C170" s="5"/>
      <c r="D170" s="3"/>
      <c r="E170" s="26">
        <v>3</v>
      </c>
      <c r="F170" s="37" t="str">
        <f>IF(COUNTBLANK('Merd 3'!$D$44:$AG$44)=30,"",COUNTIF('Merd 3'!$D$44:$AG$44,1))</f>
        <v/>
      </c>
      <c r="G170" s="37" t="str">
        <f>IF(COUNTBLANK('Merd 3'!$D$45:$AG$45)=30,"",COUNTIF('Merd 3'!$D$45:$AG$45,1))</f>
        <v/>
      </c>
      <c r="H170" s="37" t="str">
        <f>IF(COUNTBLANK('Merd 3'!$D$46:$AG$46)=30,"",COUNTIF('Merd 3'!$D$46:$AG$46,1))</f>
        <v/>
      </c>
      <c r="I170" s="37" t="str">
        <f>IF(COUNTBLANK('Merd 3'!$D$47:$AG$47)=30,"",COUNTIF('Merd 3'!$D$47:$AG$47,1))</f>
        <v/>
      </c>
      <c r="J170" s="37" t="str">
        <f>IF(COUNTBLANK('Merd 3'!$D$48:$AG$48)=30,"",COUNTIF('Merd 3'!$D$48:$AG$48,1))</f>
        <v/>
      </c>
      <c r="K170" s="37" t="str">
        <f>IF(COUNTBLANK('Merd 3'!$D$49:$AG$49)=30,"",COUNTIF('Merd 3'!$D$49:$AG$49,1))</f>
        <v/>
      </c>
      <c r="L170" s="37" t="str">
        <f>IF(COUNTBLANK('Merd 3'!$D$53:$AG$53)=30,"",COUNTIF('Merd 3'!$D$53:$AG$53,1))</f>
        <v/>
      </c>
      <c r="M170" s="38" t="str">
        <f>IF(COUNTBLANK('Merd 3'!$D$53:$AG$53)=30,"",30-COUNTBLANK('Merd 3'!$D$53:$AG$53))</f>
        <v/>
      </c>
      <c r="N170" s="3"/>
      <c r="O170" s="5"/>
      <c r="P170" s="5"/>
      <c r="Q170" s="5"/>
      <c r="R170" s="5"/>
      <c r="S170" s="5"/>
      <c r="T170" s="5"/>
      <c r="U170" s="5"/>
      <c r="V170" s="5"/>
      <c r="W170" s="5"/>
      <c r="X170" s="5"/>
    </row>
    <row r="171" spans="1:24" ht="21">
      <c r="A171" s="5"/>
      <c r="B171" s="5"/>
      <c r="C171" s="5"/>
      <c r="D171" s="3"/>
      <c r="E171" s="26">
        <v>4</v>
      </c>
      <c r="F171" s="37" t="str">
        <f>IF(COUNTBLANK('Merd 4'!$D$44:$AG$44)=30,"",COUNTIF('Merd 4'!$D$44:$AG$44,1))</f>
        <v/>
      </c>
      <c r="G171" s="37" t="str">
        <f>IF(COUNTBLANK('Merd 4'!$D$45:$AG$45)=30,"",COUNTIF('Merd 4'!$D$45:$AG$45,1))</f>
        <v/>
      </c>
      <c r="H171" s="37" t="str">
        <f>IF(COUNTBLANK('Merd 4'!$D$46:$AG$46)=30,"",COUNTIF('Merd 4'!$D$46:$AG$46,1))</f>
        <v/>
      </c>
      <c r="I171" s="37" t="str">
        <f>IF(COUNTBLANK('Merd 4'!$D$47:$AG$47)=30,"",COUNTIF('Merd 4'!$D$47:$AG$47,1))</f>
        <v/>
      </c>
      <c r="J171" s="37" t="str">
        <f>IF(COUNTBLANK('Merd 4'!$D$48:$AG$48)=30,"",COUNTIF('Merd 4'!$D$48:$AG$48,1))</f>
        <v/>
      </c>
      <c r="K171" s="37" t="str">
        <f>IF(COUNTBLANK('Merd 4'!$D$49:$AG$49)=30,"",COUNTIF('Merd 4'!$D$49:$AG$49,1))</f>
        <v/>
      </c>
      <c r="L171" s="37" t="str">
        <f>IF(COUNTBLANK('Merd 4'!$D$53:$AG$53)=30,"",COUNTIF('Merd 4'!$D$53:$AG$53,1))</f>
        <v/>
      </c>
      <c r="M171" s="38" t="str">
        <f>IF(COUNTBLANK('Merd 4'!$D$53:$AG$53)=30,"",30-COUNTBLANK('Merd 4'!$D$53:$AG$53))</f>
        <v/>
      </c>
      <c r="N171" s="3"/>
      <c r="O171" s="5"/>
      <c r="P171" s="5"/>
      <c r="Q171" s="5"/>
      <c r="R171" s="5"/>
      <c r="S171" s="5"/>
      <c r="T171" s="5"/>
      <c r="U171" s="5"/>
      <c r="V171" s="5"/>
      <c r="W171" s="5"/>
      <c r="X171" s="5"/>
    </row>
    <row r="172" spans="1:24" ht="21">
      <c r="A172" s="5"/>
      <c r="B172" s="5"/>
      <c r="C172" s="5"/>
      <c r="D172" s="3"/>
      <c r="E172" s="26">
        <v>5</v>
      </c>
      <c r="F172" s="37" t="str">
        <f>IF(COUNTBLANK('Merd 5'!$D$44:$AG$44)=30,"",COUNTIF('Merd 5'!$D$44:$AG$44,1))</f>
        <v/>
      </c>
      <c r="G172" s="37" t="str">
        <f>IF(COUNTBLANK('Merd 5'!$D$45:$AG$45)=30,"",COUNTIF('Merd 5'!$D$45:$AG$45,1))</f>
        <v/>
      </c>
      <c r="H172" s="37" t="str">
        <f>IF(COUNTBLANK('Merd 5'!$D$46:$AG$46)=30,"",COUNTIF('Merd 5'!$D$46:$AG$46,1))</f>
        <v/>
      </c>
      <c r="I172" s="37" t="str">
        <f>IF(COUNTBLANK('Merd 5'!$D$47:$AG$47)=30,"",COUNTIF('Merd 5'!$D$47:$AG$47,1))</f>
        <v/>
      </c>
      <c r="J172" s="37" t="str">
        <f>IF(COUNTBLANK('Merd 5'!$D$48:$AG$48)=30,"",COUNTIF('Merd 5'!$D$48:$AG$48,1))</f>
        <v/>
      </c>
      <c r="K172" s="37" t="str">
        <f>IF(COUNTBLANK('Merd 5'!$D$49:$AG$49)=30,"",COUNTIF('Merd 5'!$D$49:$AG$49,1))</f>
        <v/>
      </c>
      <c r="L172" s="37" t="str">
        <f>IF(COUNTBLANK('Merd 5'!$D$53:$AG$53)=30,"",COUNTIF('Merd 5'!$D$53:$AG$53,1))</f>
        <v/>
      </c>
      <c r="M172" s="38" t="str">
        <f>IF(COUNTBLANK('Merd 5'!$D$53:$AG$53)=30,"",30-COUNTBLANK('Merd 5'!$D$53:$AG$53))</f>
        <v/>
      </c>
      <c r="N172" s="3"/>
      <c r="O172" s="5"/>
      <c r="P172" s="5"/>
      <c r="Q172" s="5"/>
      <c r="R172" s="5"/>
      <c r="S172" s="5"/>
      <c r="T172" s="5"/>
      <c r="U172" s="5"/>
      <c r="V172" s="5"/>
      <c r="W172" s="5"/>
      <c r="X172" s="5"/>
    </row>
    <row r="173" spans="1:24" ht="21">
      <c r="A173" s="5"/>
      <c r="B173" s="5"/>
      <c r="C173" s="5"/>
      <c r="D173" s="3"/>
      <c r="E173" s="26">
        <v>6</v>
      </c>
      <c r="F173" s="37" t="str">
        <f>IF(COUNTBLANK('Merd 6'!$D$44:$AG$44)=30,"",COUNTIF('Merd 6'!$D$44:$AG$44,1))</f>
        <v/>
      </c>
      <c r="G173" s="37" t="str">
        <f>IF(COUNTBLANK('Merd 6'!$D$45:$AG$45)=30,"",COUNTIF('Merd 6'!$D$45:$AG$45,1))</f>
        <v/>
      </c>
      <c r="H173" s="37" t="str">
        <f>IF(COUNTBLANK('Merd 6'!$D$46:$AG$46)=30,"",COUNTIF('Merd 6'!$D$46:$AG$46,1))</f>
        <v/>
      </c>
      <c r="I173" s="37" t="str">
        <f>IF(COUNTBLANK('Merd 6'!$D$47:$AG$47)=30,"",COUNTIF('Merd 6'!$D$47:$AG$47,1))</f>
        <v/>
      </c>
      <c r="J173" s="37" t="str">
        <f>IF(COUNTBLANK('Merd 6'!$D$48:$AG$48)=30,"",COUNTIF('Merd 6'!$D$48:$AG$48,1))</f>
        <v/>
      </c>
      <c r="K173" s="37" t="str">
        <f>IF(COUNTBLANK('Merd 6'!$D$49:$AG$49)=30,"",COUNTIF('Merd 6'!$D$49:$AG$49,1))</f>
        <v/>
      </c>
      <c r="L173" s="37" t="str">
        <f>IF(COUNTBLANK('Merd 6'!$D$53:$AG$53)=30,"",COUNTIF('Merd 6'!$D$53:$AG$53,1))</f>
        <v/>
      </c>
      <c r="M173" s="38" t="str">
        <f>IF(COUNTBLANK('Merd 6'!$D$53:$AG$53)=30,"",30-COUNTBLANK('Merd 6'!$D$53:$AG$53))</f>
        <v/>
      </c>
      <c r="N173" s="3"/>
      <c r="O173" s="5"/>
      <c r="P173" s="5"/>
      <c r="Q173" s="5"/>
      <c r="R173" s="5"/>
      <c r="S173" s="5"/>
      <c r="T173" s="5"/>
      <c r="U173" s="5"/>
      <c r="V173" s="5"/>
      <c r="W173" s="5"/>
      <c r="X173" s="5"/>
    </row>
    <row r="174" spans="1:24" ht="21">
      <c r="A174" s="5"/>
      <c r="B174" s="5"/>
      <c r="C174" s="5"/>
      <c r="D174" s="3"/>
      <c r="E174" s="26">
        <v>7</v>
      </c>
      <c r="F174" s="37" t="str">
        <f>IF(COUNTBLANK('Merd 7'!$D$44:$AG$44)=30,"",COUNTIF('Merd 7'!$D$44:$AG$44,1))</f>
        <v/>
      </c>
      <c r="G174" s="37" t="str">
        <f>IF(COUNTBLANK('Merd 7'!$D$45:$AG$45)=30,"",COUNTIF('Merd 7'!$D$45:$AG$45,1))</f>
        <v/>
      </c>
      <c r="H174" s="37" t="str">
        <f>IF(COUNTBLANK('Merd 7'!$D$46:$AG$46)=30,"",COUNTIF('Merd 7'!$D$46:$AG$46,1))</f>
        <v/>
      </c>
      <c r="I174" s="37" t="str">
        <f>IF(COUNTBLANK('Merd 7'!$D$47:$AG$47)=30,"",COUNTIF('Merd 7'!$D$47:$AG$47,1))</f>
        <v/>
      </c>
      <c r="J174" s="37" t="str">
        <f>IF(COUNTBLANK('Merd 7'!$D$48:$AG$48)=30,"",COUNTIF('Merd 7'!$D$48:$AG$48,1))</f>
        <v/>
      </c>
      <c r="K174" s="37" t="str">
        <f>IF(COUNTBLANK('Merd 7'!$D$49:$AG$49)=30,"",COUNTIF('Merd 7'!$D$49:$AG$49,1))</f>
        <v/>
      </c>
      <c r="L174" s="37" t="str">
        <f>IF(COUNTBLANK('Merd 7'!$D$53:$AG$53)=30,"",COUNTIF('Merd 7'!$D$53:$AG$53,1))</f>
        <v/>
      </c>
      <c r="M174" s="38" t="str">
        <f>IF(COUNTBLANK('Merd 7'!$D$53:$AG$53)=30,"",30-COUNTBLANK('Merd 7'!$D$53:$AG$53))</f>
        <v/>
      </c>
      <c r="N174" s="3"/>
      <c r="O174" s="5"/>
      <c r="P174" s="5"/>
      <c r="Q174" s="5"/>
      <c r="R174" s="5"/>
      <c r="S174" s="5"/>
      <c r="T174" s="5"/>
      <c r="U174" s="5"/>
      <c r="V174" s="5"/>
      <c r="W174" s="5"/>
      <c r="X174" s="5"/>
    </row>
    <row r="175" spans="1:24" ht="21">
      <c r="A175" s="5"/>
      <c r="B175" s="5"/>
      <c r="C175" s="5"/>
      <c r="D175" s="3"/>
      <c r="E175" s="26">
        <v>8</v>
      </c>
      <c r="F175" s="37" t="str">
        <f>IF(COUNTBLANK('Merd 8'!$D$44:$AG$44)=30,"",COUNTIF('Merd 8'!$D$44:$AG$44,1))</f>
        <v/>
      </c>
      <c r="G175" s="37" t="str">
        <f>IF(COUNTBLANK('Merd 8'!$D$45:$AG$45)=30,"",COUNTIF('Merd 8'!$D$45:$AG$45,1))</f>
        <v/>
      </c>
      <c r="H175" s="37" t="str">
        <f>IF(COUNTBLANK('Merd 8'!$D$46:$AG$46)=30,"",COUNTIF('Merd 8'!$D$46:$AG$46,1))</f>
        <v/>
      </c>
      <c r="I175" s="37" t="str">
        <f>IF(COUNTBLANK('Merd 8'!$D$47:$AG$47)=30,"",COUNTIF('Merd 8'!$D$47:$AG$47,1))</f>
        <v/>
      </c>
      <c r="J175" s="37" t="str">
        <f>IF(COUNTBLANK('Merd 8'!$D$48:$AG$48)=30,"",COUNTIF('Merd 8'!$D$48:$AG$48,1))</f>
        <v/>
      </c>
      <c r="K175" s="37" t="str">
        <f>IF(COUNTBLANK('Merd 8'!$D$49:$AG$49)=30,"",COUNTIF('Merd 8'!$D$49:$AG$49,1))</f>
        <v/>
      </c>
      <c r="L175" s="37" t="str">
        <f>IF(COUNTBLANK('Merd 8'!$D$53:$AG$53)=30,"",COUNTIF('Merd 8'!$D$53:$AG$53,1))</f>
        <v/>
      </c>
      <c r="M175" s="38" t="str">
        <f>IF(COUNTBLANK('Merd 8'!$D$53:$AG$53)=30,"",30-COUNTBLANK('Merd 8'!$D$53:$AG$53))</f>
        <v/>
      </c>
      <c r="N175" s="3"/>
      <c r="O175" s="5"/>
      <c r="P175" s="5"/>
      <c r="Q175" s="5"/>
      <c r="R175" s="5"/>
      <c r="S175" s="5"/>
      <c r="T175" s="5"/>
      <c r="U175" s="5"/>
      <c r="V175" s="5"/>
      <c r="W175" s="5"/>
      <c r="X175" s="5"/>
    </row>
    <row r="176" spans="1:24" ht="21">
      <c r="A176" s="5"/>
      <c r="B176" s="5"/>
      <c r="C176" s="5"/>
      <c r="D176" s="3"/>
      <c r="E176" s="26">
        <v>9</v>
      </c>
      <c r="F176" s="37" t="str">
        <f>IF(COUNTBLANK('Merd 9'!$D$44:$AG$44)=30,"",COUNTIF('Merd 9'!$D$44:$AG$44,1))</f>
        <v/>
      </c>
      <c r="G176" s="37" t="str">
        <f>IF(COUNTBLANK('Merd 9'!$D$45:$AG$45)=30,"",COUNTIF('Merd 9'!$D$45:$AG$45,1))</f>
        <v/>
      </c>
      <c r="H176" s="37" t="str">
        <f>IF(COUNTBLANK('Merd 9'!$D$46:$AG$46)=30,"",COUNTIF('Merd 9'!$D$46:$AG$46,1))</f>
        <v/>
      </c>
      <c r="I176" s="37" t="str">
        <f>IF(COUNTBLANK('Merd 9'!$D$47:$AG$47)=30,"",COUNTIF('Merd 9'!$D$47:$AG$47,1))</f>
        <v/>
      </c>
      <c r="J176" s="37" t="str">
        <f>IF(COUNTBLANK('Merd 9'!$D$48:$AG$48)=30,"",COUNTIF('Merd 9'!$D$48:$AG$48,1))</f>
        <v/>
      </c>
      <c r="K176" s="37" t="str">
        <f>IF(COUNTBLANK('Merd 9'!$D$49:$AG$49)=30,"",COUNTIF('Merd 9'!$D$49:$AG$49,1))</f>
        <v/>
      </c>
      <c r="L176" s="37" t="str">
        <f>IF(COUNTBLANK('Merd 9'!$D$53:$AG$53)=30,"",COUNTIF('Merd 9'!$D$53:$AG$53,1))</f>
        <v/>
      </c>
      <c r="M176" s="38" t="str">
        <f>IF(COUNTBLANK('Merd 9'!$D$53:$AG$53)=30,"",30-COUNTBLANK('Merd 9'!$D$53:$AG$53))</f>
        <v/>
      </c>
      <c r="N176" s="3"/>
      <c r="O176" s="5"/>
      <c r="P176" s="5"/>
      <c r="Q176" s="5"/>
      <c r="R176" s="5"/>
      <c r="S176" s="5"/>
      <c r="T176" s="5"/>
      <c r="U176" s="5"/>
      <c r="V176" s="5"/>
      <c r="W176" s="5"/>
      <c r="X176" s="5"/>
    </row>
    <row r="177" spans="1:24" ht="21">
      <c r="A177" s="5"/>
      <c r="B177" s="5"/>
      <c r="C177" s="5"/>
      <c r="D177" s="3"/>
      <c r="E177" s="26">
        <v>10</v>
      </c>
      <c r="F177" s="37" t="str">
        <f>IF(COUNTBLANK('Merd 10'!$D$44:$AG$44)=30,"",COUNTIF('Merd 10'!$D$44:$AG$44,1))</f>
        <v/>
      </c>
      <c r="G177" s="37" t="str">
        <f>IF(COUNTBLANK('Merd 10'!$D$45:$AG$45)=30,"",COUNTIF('Merd 10'!$D$45:$AG$45,1))</f>
        <v/>
      </c>
      <c r="H177" s="37" t="str">
        <f>IF(COUNTBLANK('Merd 10'!$D$46:$AG$46)=30,"",COUNTIF('Merd 10'!$D$46:$AG$46,1))</f>
        <v/>
      </c>
      <c r="I177" s="37" t="str">
        <f>IF(COUNTBLANK('Merd 10'!$D$47:$AG$47)=30,"",COUNTIF('Merd 10'!$D$47:$AG$47,1))</f>
        <v/>
      </c>
      <c r="J177" s="37" t="str">
        <f>IF(COUNTBLANK('Merd 10'!$D$48:$AG$48)=30,"",COUNTIF('Merd 10'!$D$48:$AG$48,1))</f>
        <v/>
      </c>
      <c r="K177" s="37" t="str">
        <f>IF(COUNTBLANK('Merd 10'!$D$49:$AG$49)=30,"",COUNTIF('Merd 10'!$D$49:$AG$49,1))</f>
        <v/>
      </c>
      <c r="L177" s="37" t="str">
        <f>IF(COUNTBLANK('Merd 10'!$D$53:$AG$53)=30,"",COUNTIF('Merd 10'!$D$53:$AG$53,1))</f>
        <v/>
      </c>
      <c r="M177" s="38" t="str">
        <f>IF(COUNTBLANK('Merd 10'!$D$53:$AG$53)=30,"",30-COUNTBLANK('Merd 10'!$D$53:$AG$53))</f>
        <v/>
      </c>
      <c r="N177" s="3"/>
      <c r="O177" s="5"/>
      <c r="P177" s="5"/>
      <c r="Q177" s="5"/>
      <c r="R177" s="5"/>
      <c r="S177" s="5"/>
      <c r="T177" s="5"/>
      <c r="U177" s="5"/>
      <c r="V177" s="5"/>
      <c r="W177" s="5"/>
      <c r="X177" s="5"/>
    </row>
    <row r="178" spans="1:24" ht="21">
      <c r="A178" s="5"/>
      <c r="B178" s="5"/>
      <c r="C178" s="5"/>
      <c r="D178" s="3"/>
      <c r="E178" s="26">
        <v>11</v>
      </c>
      <c r="F178" s="37" t="str">
        <f>IF(COUNTBLANK('Merd 11'!$D$44:$AG$44)=30,"",COUNTIF('Merd 11'!$D$44:$AG$44,1))</f>
        <v/>
      </c>
      <c r="G178" s="37" t="str">
        <f>IF(COUNTBLANK('Merd 11'!$D$45:$AG$45)=30,"",COUNTIF('Merd 11'!$D$45:$AG$45,1))</f>
        <v/>
      </c>
      <c r="H178" s="37" t="str">
        <f>IF(COUNTBLANK('Merd 11'!$D$46:$AG$46)=30,"",COUNTIF('Merd 11'!$D$46:$AG$46,1))</f>
        <v/>
      </c>
      <c r="I178" s="37" t="str">
        <f>IF(COUNTBLANK('Merd 11'!$D$47:$AG$47)=30,"",COUNTIF('Merd 11'!$D$47:$AG$47,1))</f>
        <v/>
      </c>
      <c r="J178" s="37" t="str">
        <f>IF(COUNTBLANK('Merd 11'!$D$48:$AG$48)=30,"",COUNTIF('Merd 11'!$D$48:$AG$48,1))</f>
        <v/>
      </c>
      <c r="K178" s="37" t="str">
        <f>IF(COUNTBLANK('Merd 11'!$D$49:$AG$49)=30,"",COUNTIF('Merd 11'!$D$49:$AG$49,1))</f>
        <v/>
      </c>
      <c r="L178" s="37" t="str">
        <f>IF(COUNTBLANK('Merd 11'!$D$53:$AG$53)=30,"",COUNTIF('Merd 11'!$D$53:$AG$53,1))</f>
        <v/>
      </c>
      <c r="M178" s="38" t="str">
        <f>IF(COUNTBLANK('Merd 11'!$D$53:$AG$53)=30,"",30-COUNTBLANK('Merd 11'!$D$53:$AG$53))</f>
        <v/>
      </c>
      <c r="N178" s="3"/>
      <c r="O178" s="5"/>
      <c r="P178" s="5"/>
      <c r="Q178" s="5"/>
      <c r="R178" s="5"/>
      <c r="S178" s="5"/>
      <c r="T178" s="5"/>
      <c r="U178" s="5"/>
      <c r="V178" s="5"/>
      <c r="W178" s="5"/>
      <c r="X178" s="5"/>
    </row>
    <row r="179" spans="1:24" ht="21">
      <c r="A179" s="5"/>
      <c r="B179" s="5"/>
      <c r="C179" s="5"/>
      <c r="D179" s="3"/>
      <c r="E179" s="26">
        <v>12</v>
      </c>
      <c r="F179" s="37" t="str">
        <f>IF(COUNTBLANK('Merd 12'!$D$44:$AG$44)=30,"",COUNTIF('Merd 12'!$D$44:$AG$44,1))</f>
        <v/>
      </c>
      <c r="G179" s="37" t="str">
        <f>IF(COUNTBLANK('Merd 12'!$D$45:$AG$45)=30,"",COUNTIF('Merd 12'!$D$45:$AG$45,1))</f>
        <v/>
      </c>
      <c r="H179" s="37" t="str">
        <f>IF(COUNTBLANK('Merd 12'!$D$46:$AG$46)=30,"",COUNTIF('Merd 12'!$D$46:$AG$46,1))</f>
        <v/>
      </c>
      <c r="I179" s="37" t="str">
        <f>IF(COUNTBLANK('Merd 12'!$D$47:$AG$47)=30,"",COUNTIF('Merd 12'!$D$47:$AG$47,1))</f>
        <v/>
      </c>
      <c r="J179" s="37" t="str">
        <f>IF(COUNTBLANK('Merd 12'!$D$48:$AG$48)=30,"",COUNTIF('Merd 12'!$D$48:$AG$48,1))</f>
        <v/>
      </c>
      <c r="K179" s="37" t="str">
        <f>IF(COUNTBLANK('Merd 12'!$D$49:$AG$49)=30,"",COUNTIF('Merd 12'!$D$49:$AG$49,1))</f>
        <v/>
      </c>
      <c r="L179" s="37" t="str">
        <f>IF(COUNTBLANK('Merd 12'!$D$53:$AG$53)=30,"",COUNTIF('Merd 12'!$D$53:$AG$53,1))</f>
        <v/>
      </c>
      <c r="M179" s="38" t="str">
        <f>IF(COUNTBLANK('Merd 12'!$D$53:$AG$53)=30,"",30-COUNTBLANK('Merd 12'!$D$53:$AG$53))</f>
        <v/>
      </c>
      <c r="N179" s="3"/>
      <c r="O179" s="5"/>
      <c r="P179" s="5"/>
      <c r="Q179" s="5"/>
      <c r="R179" s="5"/>
      <c r="S179" s="5"/>
      <c r="T179" s="5"/>
      <c r="U179" s="5"/>
      <c r="V179" s="5"/>
      <c r="W179" s="5"/>
      <c r="X179" s="5"/>
    </row>
    <row r="180" spans="1:24" ht="21">
      <c r="A180" s="5"/>
      <c r="B180" s="5"/>
      <c r="C180" s="5"/>
      <c r="D180" s="3"/>
      <c r="E180" s="26">
        <v>13</v>
      </c>
      <c r="F180" s="37" t="str">
        <f>IF(COUNTBLANK('Merd 13'!$D$44:$AG$44)=30,"",COUNTIF('Merd 13'!$D$44:$AG$44,1))</f>
        <v/>
      </c>
      <c r="G180" s="37" t="str">
        <f>IF(COUNTBLANK('Merd 13'!$D$45:$AG$45)=30,"",COUNTIF('Merd 13'!$D$45:$AG$45,1))</f>
        <v/>
      </c>
      <c r="H180" s="37" t="str">
        <f>IF(COUNTBLANK('Merd 13'!$D$46:$AG$46)=30,"",COUNTIF('Merd 13'!$D$46:$AG$46,1))</f>
        <v/>
      </c>
      <c r="I180" s="37" t="str">
        <f>IF(COUNTBLANK('Merd 13'!$D$47:$AG$47)=30,"",COUNTIF('Merd 13'!$D$47:$AG$47,1))</f>
        <v/>
      </c>
      <c r="J180" s="37" t="str">
        <f>IF(COUNTBLANK('Merd 13'!$D$48:$AG$48)=30,"",COUNTIF('Merd 13'!$D$48:$AG$48,1))</f>
        <v/>
      </c>
      <c r="K180" s="37" t="str">
        <f>IF(COUNTBLANK('Merd 13'!$D$49:$AG$49)=30,"",COUNTIF('Merd 13'!$D$49:$AG$49,1))</f>
        <v/>
      </c>
      <c r="L180" s="37" t="str">
        <f>IF(COUNTBLANK('Merd 13'!$D$53:$AG$53)=30,"",COUNTIF('Merd 13'!$D$53:$AG$53,1))</f>
        <v/>
      </c>
      <c r="M180" s="38" t="str">
        <f>IF(COUNTBLANK('Merd 13'!$D$53:$AG$53)=30,"",30-COUNTBLANK('Merd 13'!$D$53:$AG$53))</f>
        <v/>
      </c>
      <c r="N180" s="3"/>
      <c r="O180" s="5"/>
      <c r="P180" s="5"/>
      <c r="Q180" s="5"/>
      <c r="R180" s="5"/>
      <c r="S180" s="5"/>
      <c r="T180" s="5"/>
      <c r="U180" s="5"/>
      <c r="V180" s="12"/>
      <c r="W180" s="12"/>
      <c r="X180" s="12"/>
    </row>
    <row r="181" spans="1:24" ht="21">
      <c r="A181" s="5"/>
      <c r="B181" s="5"/>
      <c r="C181" s="5"/>
      <c r="D181" s="3"/>
      <c r="E181" s="26">
        <v>14</v>
      </c>
      <c r="F181" s="37" t="str">
        <f>IF(COUNTBLANK('Merd 14'!$D$44:$AG$44)=30,"",COUNTIF('Merd 14'!$D$44:$AG$44,1))</f>
        <v/>
      </c>
      <c r="G181" s="37" t="str">
        <f>IF(COUNTBLANK('Merd 14'!$D$45:$AG$45)=30,"",COUNTIF('Merd 14'!$D$45:$AG$45,1))</f>
        <v/>
      </c>
      <c r="H181" s="37" t="str">
        <f>IF(COUNTBLANK('Merd 14'!$D$46:$AG$46)=30,"",COUNTIF('Merd 14'!$D$46:$AG$46,1))</f>
        <v/>
      </c>
      <c r="I181" s="37" t="str">
        <f>IF(COUNTBLANK('Merd 14'!$D$47:$AG$47)=30,"",COUNTIF('Merd 14'!$D$47:$AG$47,1))</f>
        <v/>
      </c>
      <c r="J181" s="37" t="str">
        <f>IF(COUNTBLANK('Merd 14'!$D$48:$AG$48)=30,"",COUNTIF('Merd 14'!$D$48:$AG$48,1))</f>
        <v/>
      </c>
      <c r="K181" s="37" t="str">
        <f>IF(COUNTBLANK('Merd 14'!$D$49:$AG$49)=30,"",COUNTIF('Merd 14'!$D$49:$AG$49,1))</f>
        <v/>
      </c>
      <c r="L181" s="37" t="str">
        <f>IF(COUNTBLANK('Merd 14'!$D$53:$AG$53)=30,"",COUNTIF('Merd 14'!$D$53:$AG$53,1))</f>
        <v/>
      </c>
      <c r="M181" s="38" t="str">
        <f>IF(COUNTBLANK('Merd 14'!$D$53:$AG$53)=30,"",30-COUNTBLANK('Merd 14'!$D$53:$AG$53))</f>
        <v/>
      </c>
      <c r="N181" s="3"/>
      <c r="O181" s="5"/>
      <c r="P181" s="5"/>
      <c r="Q181" s="5"/>
      <c r="R181" s="5"/>
      <c r="S181" s="5"/>
      <c r="T181" s="5"/>
      <c r="U181" s="5"/>
      <c r="V181" s="12"/>
      <c r="W181" s="12"/>
      <c r="X181" s="12"/>
    </row>
    <row r="182" spans="1:24" ht="21.75" thickBot="1">
      <c r="A182" s="5"/>
      <c r="B182" s="5"/>
      <c r="C182" s="5"/>
      <c r="D182" s="3"/>
      <c r="E182" s="21">
        <v>15</v>
      </c>
      <c r="F182" s="37" t="str">
        <f>IF(COUNTBLANK('Merd 15'!$D$44:$AG$44)=30,"",COUNTIF('Merd 15'!$D$44:$AG$44,1))</f>
        <v/>
      </c>
      <c r="G182" s="37" t="str">
        <f>IF(COUNTBLANK('Merd 15'!$D$45:$AG$45)=30,"",COUNTIF('Merd 15'!$D$45:$AG$45,1))</f>
        <v/>
      </c>
      <c r="H182" s="37" t="str">
        <f>IF(COUNTBLANK('Merd 15'!$D$46:$AG$46)=30,"",COUNTIF('Merd 15'!$D$46:$AG$46,1))</f>
        <v/>
      </c>
      <c r="I182" s="37" t="str">
        <f>IF(COUNTBLANK('Merd 15'!$D$47:$AG$47)=30,"",COUNTIF('Merd 15'!$D$47:$AG$47,1))</f>
        <v/>
      </c>
      <c r="J182" s="37" t="str">
        <f>IF(COUNTBLANK('Merd 15'!$D$48:$AG$48)=30,"",COUNTIF('Merd 15'!$D$48:$AG$48,1))</f>
        <v/>
      </c>
      <c r="K182" s="37" t="str">
        <f>IF(COUNTBLANK('Merd 15'!$D$49:$AG$49)=30,"",COUNTIF('Merd 15'!$D$49:$AG$49,1))</f>
        <v/>
      </c>
      <c r="L182" s="37" t="str">
        <f>IF(COUNTBLANK('Merd 15'!$D$53:$AG$53)=30,"",COUNTIF('Merd 15'!$D$53:$AG$53,1))</f>
        <v/>
      </c>
      <c r="M182" s="38" t="str">
        <f>IF(COUNTBLANK('Merd 15'!$D$53:$AG$53)=30,"",30-COUNTBLANK('Merd 15'!$D$53:$AG$53))</f>
        <v/>
      </c>
      <c r="N182" s="3"/>
      <c r="O182" s="5"/>
      <c r="P182" s="5"/>
      <c r="Q182" s="5"/>
      <c r="R182" s="5"/>
      <c r="S182" s="5"/>
      <c r="T182" s="5"/>
      <c r="U182" s="5"/>
      <c r="V182" s="12"/>
      <c r="W182" s="12"/>
      <c r="X182" s="12"/>
    </row>
    <row r="183" spans="1:24" ht="21.75" thickBot="1">
      <c r="A183" s="5"/>
      <c r="B183" s="5"/>
      <c r="C183" s="5"/>
      <c r="D183" s="3"/>
      <c r="E183" s="27" t="s">
        <v>154</v>
      </c>
      <c r="F183" s="128" t="str">
        <f>IF($M$183="","",SUM(F168:F182)/$M$183)</f>
        <v/>
      </c>
      <c r="G183" s="128" t="str">
        <f t="shared" ref="G183:L183" si="8">IF($M$183="","",SUM(G168:G182)/$M$183)</f>
        <v/>
      </c>
      <c r="H183" s="128" t="str">
        <f t="shared" si="8"/>
        <v/>
      </c>
      <c r="I183" s="128" t="str">
        <f t="shared" si="8"/>
        <v/>
      </c>
      <c r="J183" s="128" t="str">
        <f t="shared" si="8"/>
        <v/>
      </c>
      <c r="K183" s="128" t="str">
        <f t="shared" si="8"/>
        <v/>
      </c>
      <c r="L183" s="128" t="str">
        <f t="shared" si="8"/>
        <v/>
      </c>
      <c r="M183" s="30" t="str">
        <f>IF(COUNTBLANK(M168:M182)=15,"",SUM(M168:M182))</f>
        <v/>
      </c>
      <c r="N183" s="3"/>
      <c r="O183" s="5"/>
      <c r="P183" s="5"/>
      <c r="Q183" s="5"/>
      <c r="R183" s="5"/>
      <c r="S183" s="5"/>
      <c r="T183" s="5"/>
      <c r="U183" s="5"/>
      <c r="V183" s="12"/>
      <c r="W183" s="12"/>
      <c r="X183" s="12"/>
    </row>
    <row r="184" spans="1:24" ht="18.75" customHeight="1">
      <c r="A184" s="5"/>
      <c r="B184" s="5"/>
      <c r="C184" s="5"/>
      <c r="D184" s="3"/>
      <c r="E184" s="4"/>
      <c r="F184" s="3"/>
      <c r="G184" s="3"/>
      <c r="H184" s="3"/>
      <c r="I184" s="3"/>
      <c r="J184" s="3"/>
      <c r="K184" s="3"/>
      <c r="L184" s="3"/>
      <c r="M184" s="3"/>
      <c r="N184" s="3"/>
      <c r="O184" s="5"/>
      <c r="P184" s="5"/>
      <c r="Q184" s="5"/>
      <c r="R184" s="5"/>
      <c r="S184" s="5"/>
      <c r="T184" s="5"/>
      <c r="U184" s="5"/>
      <c r="V184" s="12"/>
      <c r="W184" s="12"/>
      <c r="X184" s="12"/>
    </row>
    <row r="185" spans="1:24" ht="18.75" customHeight="1">
      <c r="A185" s="5"/>
      <c r="B185" s="5"/>
      <c r="C185" s="5"/>
      <c r="D185" s="3"/>
      <c r="E185" s="4"/>
      <c r="F185" s="3"/>
      <c r="G185" s="3"/>
      <c r="H185" s="3"/>
      <c r="I185" s="3"/>
      <c r="J185" s="3"/>
      <c r="K185" s="3"/>
      <c r="L185" s="3"/>
      <c r="M185" s="3"/>
      <c r="N185" s="3"/>
      <c r="O185" s="5"/>
      <c r="P185" s="5"/>
      <c r="Q185" s="5"/>
      <c r="R185" s="5"/>
      <c r="S185" s="5"/>
      <c r="T185" s="5"/>
      <c r="U185" s="5"/>
      <c r="V185" s="5"/>
      <c r="W185" s="5"/>
      <c r="X185" s="5"/>
    </row>
    <row r="186" spans="1:24" ht="18.75">
      <c r="A186" s="5"/>
      <c r="B186" s="5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5"/>
      <c r="Q186" s="5"/>
      <c r="R186" s="5"/>
      <c r="S186" s="5"/>
      <c r="T186" s="5"/>
      <c r="U186" s="5"/>
      <c r="V186" s="5"/>
      <c r="W186" s="5"/>
      <c r="X186" s="5"/>
    </row>
    <row r="187" spans="1:24" ht="18.75">
      <c r="A187" s="5"/>
      <c r="B187" s="5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5"/>
      <c r="Q187" s="5"/>
      <c r="R187" s="5"/>
      <c r="S187" s="5"/>
      <c r="T187" s="5"/>
      <c r="U187" s="5"/>
      <c r="V187" s="5"/>
      <c r="W187" s="5"/>
      <c r="X187" s="5"/>
    </row>
    <row r="188" spans="1:24" ht="18.75">
      <c r="A188" s="5"/>
      <c r="B188" s="5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5"/>
      <c r="Q188" s="5"/>
      <c r="R188" s="5"/>
      <c r="S188" s="5"/>
      <c r="T188" s="5"/>
      <c r="U188" s="5"/>
      <c r="V188" s="5"/>
      <c r="W188" s="5"/>
      <c r="X188" s="5"/>
    </row>
    <row r="189" spans="1:24" ht="18.75">
      <c r="A189" s="5"/>
      <c r="B189" s="5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5"/>
      <c r="Q189" s="5"/>
      <c r="R189" s="5"/>
      <c r="S189" s="5"/>
      <c r="T189" s="5"/>
      <c r="U189" s="5"/>
      <c r="V189" s="5"/>
      <c r="W189" s="5"/>
      <c r="X189" s="5"/>
    </row>
    <row r="190" spans="1:24" ht="18.75">
      <c r="A190" s="5"/>
      <c r="B190" s="5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5"/>
      <c r="Q190" s="5"/>
      <c r="R190" s="5"/>
      <c r="S190" s="5"/>
      <c r="T190" s="5"/>
      <c r="U190" s="5"/>
      <c r="V190" s="5"/>
      <c r="W190" s="5"/>
      <c r="X190" s="5"/>
    </row>
    <row r="191" spans="1:24" ht="18.75">
      <c r="A191" s="5"/>
      <c r="B191" s="5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5"/>
      <c r="Q191" s="5"/>
      <c r="R191" s="5"/>
      <c r="S191" s="5"/>
      <c r="T191" s="5"/>
      <c r="U191" s="5"/>
      <c r="V191" s="5"/>
      <c r="W191" s="5"/>
      <c r="X191" s="5"/>
    </row>
    <row r="192" spans="1:24" ht="18.75">
      <c r="A192" s="5"/>
      <c r="B192" s="5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5"/>
      <c r="Q192" s="5"/>
      <c r="R192" s="5"/>
      <c r="S192" s="5"/>
      <c r="T192" s="5"/>
      <c r="U192" s="5"/>
      <c r="V192" s="5"/>
      <c r="W192" s="5"/>
      <c r="X192" s="5"/>
    </row>
    <row r="193" spans="1:24" ht="18.75">
      <c r="A193" s="5"/>
      <c r="B193" s="5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5"/>
      <c r="Q193" s="5"/>
      <c r="R193" s="5"/>
      <c r="S193" s="5"/>
      <c r="T193" s="5"/>
      <c r="U193" s="5"/>
      <c r="V193" s="5"/>
      <c r="W193" s="5"/>
      <c r="X193" s="5"/>
    </row>
    <row r="194" spans="1:24" ht="18.75">
      <c r="A194" s="5"/>
      <c r="B194" s="5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5"/>
      <c r="Q194" s="5"/>
      <c r="R194" s="5"/>
      <c r="S194" s="5"/>
      <c r="T194" s="5"/>
      <c r="U194" s="5"/>
      <c r="V194" s="5"/>
      <c r="W194" s="5"/>
      <c r="X194" s="5"/>
    </row>
    <row r="195" spans="1:24" ht="18.75">
      <c r="A195" s="5"/>
      <c r="B195" s="5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5"/>
      <c r="Q195" s="5"/>
      <c r="R195" s="5"/>
      <c r="S195" s="5"/>
      <c r="T195" s="5"/>
      <c r="U195" s="5"/>
      <c r="V195" s="5"/>
      <c r="W195" s="5"/>
      <c r="X195" s="5"/>
    </row>
    <row r="196" spans="1:24" ht="18.75">
      <c r="A196" s="5"/>
      <c r="B196" s="5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5"/>
      <c r="Q196" s="5"/>
      <c r="R196" s="5"/>
      <c r="S196" s="5"/>
      <c r="T196" s="5"/>
      <c r="U196" s="5"/>
      <c r="V196" s="5"/>
      <c r="W196" s="5"/>
      <c r="X196" s="5"/>
    </row>
    <row r="197" spans="1:24" ht="18.75">
      <c r="A197" s="5"/>
      <c r="B197" s="5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5"/>
      <c r="Q197" s="5"/>
      <c r="R197" s="5"/>
      <c r="S197" s="5"/>
      <c r="T197" s="5"/>
      <c r="U197" s="5"/>
      <c r="V197" s="5"/>
      <c r="W197" s="5"/>
      <c r="X197" s="5"/>
    </row>
    <row r="198" spans="1:24" ht="18.75">
      <c r="A198" s="5"/>
      <c r="B198" s="5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5"/>
      <c r="Q198" s="5"/>
      <c r="R198" s="5"/>
      <c r="S198" s="5"/>
      <c r="T198" s="5"/>
      <c r="U198" s="5"/>
      <c r="V198" s="5"/>
      <c r="W198" s="5"/>
      <c r="X198" s="5"/>
    </row>
    <row r="199" spans="1:24" ht="18.75">
      <c r="A199" s="5"/>
      <c r="B199" s="5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5"/>
      <c r="Q199" s="5"/>
      <c r="R199" s="5"/>
      <c r="S199" s="5"/>
      <c r="T199" s="5"/>
      <c r="U199" s="5"/>
      <c r="V199" s="12"/>
      <c r="W199" s="12"/>
      <c r="X199" s="12"/>
    </row>
    <row r="200" spans="1:24" ht="18.75">
      <c r="A200" s="5"/>
      <c r="B200" s="5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5"/>
      <c r="Q200" s="5"/>
      <c r="R200" s="5"/>
      <c r="S200" s="5"/>
      <c r="T200" s="5"/>
      <c r="U200" s="5"/>
      <c r="V200" s="12"/>
      <c r="W200" s="12"/>
      <c r="X200" s="12"/>
    </row>
    <row r="201" spans="1:24" ht="18.75">
      <c r="A201" s="5"/>
      <c r="B201" s="5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5"/>
      <c r="Q201" s="5"/>
      <c r="R201" s="5"/>
      <c r="S201" s="5"/>
      <c r="T201" s="5"/>
      <c r="U201" s="5"/>
      <c r="V201" s="12"/>
      <c r="W201" s="12"/>
      <c r="X201" s="12"/>
    </row>
    <row r="202" spans="1:24" ht="18.75">
      <c r="A202" s="5"/>
      <c r="B202" s="5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5"/>
      <c r="Q202" s="5"/>
      <c r="R202" s="5"/>
      <c r="S202" s="5"/>
      <c r="T202" s="5"/>
      <c r="U202" s="5"/>
      <c r="V202" s="12"/>
      <c r="W202" s="12"/>
      <c r="X202" s="12"/>
    </row>
    <row r="203" spans="1:24" ht="18.75" customHeight="1">
      <c r="A203" s="5"/>
      <c r="B203" s="5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5"/>
      <c r="Q203" s="5"/>
      <c r="R203" s="5"/>
      <c r="S203" s="5"/>
      <c r="T203" s="5"/>
      <c r="U203" s="5"/>
      <c r="V203" s="12"/>
      <c r="W203" s="12"/>
      <c r="X203" s="12"/>
    </row>
    <row r="204" spans="1:24" ht="18.75" customHeight="1">
      <c r="A204" s="5"/>
      <c r="B204" s="5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5"/>
      <c r="Q204" s="5"/>
      <c r="R204" s="5"/>
      <c r="S204" s="5"/>
      <c r="T204" s="5"/>
      <c r="U204" s="5"/>
      <c r="V204" s="12"/>
      <c r="W204" s="12"/>
      <c r="X204" s="12"/>
    </row>
    <row r="205" spans="1:24" ht="18.75" customHeight="1">
      <c r="A205" s="5"/>
      <c r="B205" s="5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5"/>
      <c r="Q205" s="5"/>
      <c r="R205" s="5"/>
      <c r="S205" s="12"/>
      <c r="T205" s="12"/>
      <c r="U205" s="12"/>
      <c r="V205" s="12"/>
      <c r="W205" s="12"/>
      <c r="X205" s="12"/>
    </row>
    <row r="206" spans="1:24" ht="18.75">
      <c r="A206" s="5"/>
      <c r="B206" s="5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5"/>
      <c r="Q206" s="5"/>
      <c r="R206" s="5"/>
      <c r="S206" s="12"/>
      <c r="T206" s="12"/>
      <c r="U206" s="12"/>
      <c r="V206" s="12"/>
      <c r="W206" s="12"/>
      <c r="X206" s="12"/>
    </row>
    <row r="207" spans="1:24" ht="18.75">
      <c r="A207" s="5"/>
      <c r="B207" s="5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5"/>
      <c r="Q207" s="5"/>
      <c r="R207" s="5"/>
      <c r="S207" s="12"/>
      <c r="T207" s="12"/>
      <c r="U207" s="12"/>
      <c r="V207" s="12"/>
      <c r="W207" s="12"/>
      <c r="X207" s="12"/>
    </row>
    <row r="208" spans="1:24" ht="18.75">
      <c r="A208" s="5"/>
      <c r="B208" s="5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5"/>
      <c r="Q208" s="5"/>
      <c r="R208" s="5"/>
      <c r="S208" s="12"/>
      <c r="T208" s="12"/>
      <c r="U208" s="12"/>
      <c r="V208" s="12"/>
      <c r="W208" s="12"/>
      <c r="X208" s="12"/>
    </row>
    <row r="209" spans="1:24" ht="18.75">
      <c r="A209" s="5"/>
      <c r="B209" s="5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5"/>
      <c r="Q209" s="5"/>
      <c r="R209" s="5"/>
      <c r="S209" s="12"/>
      <c r="T209" s="12"/>
      <c r="U209" s="12"/>
      <c r="V209" s="12"/>
      <c r="W209" s="12"/>
      <c r="X209" s="12"/>
    </row>
    <row r="210" spans="1:24" ht="18.75">
      <c r="A210" s="5"/>
      <c r="B210" s="5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5"/>
      <c r="Q210" s="5"/>
      <c r="R210" s="5"/>
      <c r="S210" s="12"/>
      <c r="T210" s="12"/>
      <c r="U210" s="12"/>
      <c r="V210" s="12"/>
      <c r="W210" s="12"/>
      <c r="X210" s="12"/>
    </row>
    <row r="211" spans="1:24" s="12" customFormat="1"/>
    <row r="212" spans="1:24" s="12" customFormat="1"/>
    <row r="213" spans="1:24" s="12" customFormat="1"/>
    <row r="214" spans="1:24" s="12" customFormat="1"/>
    <row r="215" spans="1:24" s="12" customFormat="1"/>
    <row r="216" spans="1:24" s="12" customFormat="1"/>
    <row r="217" spans="1:24" s="12" customFormat="1"/>
    <row r="218" spans="1:24" s="12" customFormat="1"/>
    <row r="219" spans="1:24" s="12" customFormat="1"/>
    <row r="220" spans="1:24" s="12" customFormat="1"/>
    <row r="221" spans="1:24" s="12" customFormat="1"/>
    <row r="222" spans="1:24" s="12" customFormat="1"/>
    <row r="223" spans="1:24" s="12" customFormat="1"/>
    <row r="224" spans="1:24" s="12" customFormat="1"/>
    <row r="225" s="12" customFormat="1"/>
    <row r="226" s="12" customFormat="1"/>
    <row r="227" s="12" customFormat="1"/>
    <row r="228" s="12" customFormat="1"/>
    <row r="229" s="12" customFormat="1"/>
    <row r="230" s="12" customFormat="1"/>
    <row r="231" s="12" customFormat="1"/>
    <row r="232" s="12" customFormat="1"/>
    <row r="233" s="12" customFormat="1"/>
    <row r="234" s="12" customFormat="1"/>
    <row r="235" s="12" customFormat="1"/>
    <row r="236" s="12" customFormat="1"/>
    <row r="237" s="12" customFormat="1"/>
    <row r="238" s="12" customFormat="1"/>
    <row r="239" s="12" customFormat="1"/>
    <row r="240" s="12" customFormat="1"/>
    <row r="241" s="12" customFormat="1"/>
    <row r="242" s="12" customFormat="1"/>
    <row r="243" s="12" customFormat="1"/>
    <row r="244" s="12" customFormat="1"/>
  </sheetData>
  <sheetProtection algorithmName="SHA-512" hashValue="ugmUD5kEF9hs51Nh9AMInyS+mYXp4vNawamv5wFTdsKQc2GyN/3k8t3/qlQB5h9OFnqChFfPjK9xZR5sc8Hrtg==" saltValue="ogE4IZZTXcXYQ6n4QePcow==" spinCount="100000" sheet="1" objects="1" scenarios="1"/>
  <mergeCells count="45">
    <mergeCell ref="E165:E167"/>
    <mergeCell ref="F165:M166"/>
    <mergeCell ref="E144:E147"/>
    <mergeCell ref="F144:M145"/>
    <mergeCell ref="F146:I146"/>
    <mergeCell ref="J146:M146"/>
    <mergeCell ref="H37:I37"/>
    <mergeCell ref="E21:M21"/>
    <mergeCell ref="E22:E23"/>
    <mergeCell ref="F22:F23"/>
    <mergeCell ref="G22:G23"/>
    <mergeCell ref="H22:I23"/>
    <mergeCell ref="J22:M22"/>
    <mergeCell ref="J43:M44"/>
    <mergeCell ref="F43:I44"/>
    <mergeCell ref="P23:R23"/>
    <mergeCell ref="H24:I24"/>
    <mergeCell ref="H25:I25"/>
    <mergeCell ref="H26:I26"/>
    <mergeCell ref="H27:I27"/>
    <mergeCell ref="H28:I28"/>
    <mergeCell ref="H29:I29"/>
    <mergeCell ref="H30:I30"/>
    <mergeCell ref="H31:I31"/>
    <mergeCell ref="H32:I32"/>
    <mergeCell ref="H33:I33"/>
    <mergeCell ref="H34:I34"/>
    <mergeCell ref="H35:I35"/>
    <mergeCell ref="H36:I36"/>
    <mergeCell ref="J84:M85"/>
    <mergeCell ref="H38:I38"/>
    <mergeCell ref="E124:E126"/>
    <mergeCell ref="F124:I125"/>
    <mergeCell ref="J124:M125"/>
    <mergeCell ref="E63:E65"/>
    <mergeCell ref="F63:I64"/>
    <mergeCell ref="J63:M64"/>
    <mergeCell ref="E104:E106"/>
    <mergeCell ref="F104:I105"/>
    <mergeCell ref="J104:M105"/>
    <mergeCell ref="E84:E86"/>
    <mergeCell ref="F84:I85"/>
    <mergeCell ref="H39:I39"/>
    <mergeCell ref="E41:M41"/>
    <mergeCell ref="E43:E45"/>
  </mergeCells>
  <conditionalFormatting sqref="F24:M39">
    <cfRule type="containsBlanks" dxfId="11" priority="50" stopIfTrue="1">
      <formula>LEN(TRIM(F24))=0</formula>
    </cfRule>
  </conditionalFormatting>
  <conditionalFormatting sqref="F46:M61">
    <cfRule type="containsBlanks" dxfId="10" priority="12" stopIfTrue="1">
      <formula>LEN(TRIM(F46))=0</formula>
    </cfRule>
  </conditionalFormatting>
  <conditionalFormatting sqref="F66:M81">
    <cfRule type="containsBlanks" dxfId="9" priority="10" stopIfTrue="1">
      <formula>LEN(TRIM(F66))=0</formula>
    </cfRule>
  </conditionalFormatting>
  <conditionalFormatting sqref="F87:M102">
    <cfRule type="containsBlanks" dxfId="8" priority="7" stopIfTrue="1">
      <formula>LEN(TRIM(F87))=0</formula>
    </cfRule>
  </conditionalFormatting>
  <conditionalFormatting sqref="F107:M122">
    <cfRule type="containsBlanks" dxfId="7" priority="65" stopIfTrue="1">
      <formula>LEN(TRIM(F107))=0</formula>
    </cfRule>
  </conditionalFormatting>
  <conditionalFormatting sqref="F127:M142">
    <cfRule type="containsBlanks" dxfId="6" priority="66" stopIfTrue="1">
      <formula>LEN(TRIM(F127))=0</formula>
    </cfRule>
  </conditionalFormatting>
  <conditionalFormatting sqref="F148:M163">
    <cfRule type="containsBlanks" dxfId="5" priority="1" stopIfTrue="1">
      <formula>LEN(TRIM(F148))=0</formula>
    </cfRule>
  </conditionalFormatting>
  <conditionalFormatting sqref="F168:M183">
    <cfRule type="containsBlanks" dxfId="4" priority="3" stopIfTrue="1">
      <formula>LEN(TRIM(F168))=0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64" operator="containsText" id="{6B435263-1FC4-414A-87FD-C5B9805A1742}">
            <xm:f>NOT(ISERROR(SEARCH(Velferdsmodellen!$D$10,H24)))</xm:f>
            <xm:f>Velferdsmodellen!$D$10</xm:f>
            <x14:dxf>
              <fill>
                <patternFill>
                  <bgColor rgb="FFC00000"/>
                </patternFill>
              </fill>
            </x14:dxf>
          </x14:cfRule>
          <x14:cfRule type="containsText" priority="165" operator="containsText" id="{6D354C42-A175-F54E-9DC2-C0E35EA06F7C}">
            <xm:f>NOT(ISERROR(SEARCH(Velferdsmodellen!$D$7,H24)))</xm:f>
            <xm:f>Velferdsmodellen!$D$7</xm:f>
            <x14:dxf>
              <fill>
                <patternFill>
                  <bgColor theme="9"/>
                </patternFill>
              </fill>
            </x14:dxf>
          </x14:cfRule>
          <x14:cfRule type="containsText" priority="166" operator="containsText" id="{CEB3F172-9E30-4ED9-A848-0B844F661404}">
            <xm:f>NOT(ISERROR(SEARCH(Velferdsmodellen!$D$9,H24)))</xm:f>
            <xm:f>Velferdsmodellen!$D$9</xm:f>
            <x14:dxf>
              <fill>
                <patternFill>
                  <bgColor theme="5"/>
                </patternFill>
              </fill>
            </x14:dxf>
          </x14:cfRule>
          <x14:cfRule type="containsText" priority="167" operator="containsText" id="{1464F024-9FF9-4838-89F0-04D2AD2E584F}">
            <xm:f>NOT(ISERROR(SEARCH(Velferdsmodellen!$D$8,H24)))</xm:f>
            <xm:f>Velferdsmodellen!$D$8</xm:f>
            <x14:dxf>
              <fill>
                <patternFill>
                  <bgColor theme="7"/>
                </patternFill>
              </fill>
            </x14:dxf>
          </x14:cfRule>
          <xm:sqref>H24:I38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104F7-0E4F-4D5F-95DF-20D8590DD965}">
  <dimension ref="B1:AJ59"/>
  <sheetViews>
    <sheetView showGridLines="0" zoomScale="80" zoomScaleNormal="80" zoomScaleSheetLayoutView="50" workbookViewId="0">
      <pane xSplit="3" ySplit="12" topLeftCell="D13" activePane="bottomRight" state="frozen"/>
      <selection pane="bottomRight" activeCell="D50" sqref="D50"/>
      <selection pane="bottomLeft" activeCell="D50" sqref="D50"/>
      <selection pane="topRight" activeCell="D50" sqref="D50"/>
    </sheetView>
  </sheetViews>
  <sheetFormatPr defaultColWidth="12.42578125" defaultRowHeight="15.75"/>
  <cols>
    <col min="1" max="1" width="5.140625" style="58" customWidth="1"/>
    <col min="2" max="2" width="2.42578125" style="58" customWidth="1"/>
    <col min="3" max="3" width="36" style="58" customWidth="1"/>
    <col min="4" max="33" width="6.7109375" style="58" customWidth="1"/>
    <col min="34" max="34" width="8" style="58" hidden="1" customWidth="1"/>
    <col min="35" max="35" width="22.7109375" style="58" customWidth="1"/>
    <col min="36" max="36" width="1.7109375" style="58" customWidth="1"/>
    <col min="37" max="37" width="7" style="58" customWidth="1"/>
    <col min="38" max="40" width="12.42578125" style="58"/>
    <col min="41" max="41" width="26.7109375" style="58" customWidth="1"/>
    <col min="42" max="16384" width="12.42578125" style="58"/>
  </cols>
  <sheetData>
    <row r="1" spans="2:36" ht="16.5" thickBot="1"/>
    <row r="2" spans="2:36">
      <c r="B2" s="73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74"/>
    </row>
    <row r="3" spans="2:36">
      <c r="B3" s="81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  <c r="P3" s="197"/>
      <c r="Q3" s="197"/>
      <c r="R3" s="197"/>
      <c r="S3" s="197"/>
      <c r="T3" s="197"/>
      <c r="U3" s="197"/>
      <c r="V3" s="197"/>
      <c r="W3" s="197"/>
      <c r="X3" s="197"/>
      <c r="Y3" s="197"/>
      <c r="Z3" s="197"/>
      <c r="AA3" s="197"/>
      <c r="AB3" s="197"/>
      <c r="AC3" s="197"/>
      <c r="AD3" s="197"/>
      <c r="AE3" s="197"/>
      <c r="AF3" s="197"/>
      <c r="AG3" s="197"/>
      <c r="AH3" s="197"/>
      <c r="AI3" s="197"/>
      <c r="AJ3" s="83"/>
    </row>
    <row r="4" spans="2:36">
      <c r="B4" s="81"/>
      <c r="C4" s="197"/>
      <c r="D4" s="197"/>
      <c r="E4" s="197"/>
      <c r="F4" s="197"/>
      <c r="G4" s="197"/>
      <c r="H4" s="197"/>
      <c r="I4" s="197"/>
      <c r="J4" s="197"/>
      <c r="K4" s="197"/>
      <c r="L4" s="197"/>
      <c r="M4" s="197"/>
      <c r="N4" s="197"/>
      <c r="O4" s="197"/>
      <c r="P4" s="197"/>
      <c r="Q4" s="197"/>
      <c r="R4" s="197"/>
      <c r="S4" s="197"/>
      <c r="T4" s="197"/>
      <c r="U4" s="197"/>
      <c r="V4" s="197"/>
      <c r="W4" s="197"/>
      <c r="X4" s="197"/>
      <c r="Y4" s="197"/>
      <c r="Z4" s="197"/>
      <c r="AA4" s="197"/>
      <c r="AB4" s="197"/>
      <c r="AC4" s="197"/>
      <c r="AD4" s="197"/>
      <c r="AE4" s="197"/>
      <c r="AF4" s="197"/>
      <c r="AG4" s="197"/>
      <c r="AH4" s="197"/>
      <c r="AI4" s="197"/>
      <c r="AJ4" s="83"/>
    </row>
    <row r="5" spans="2:36">
      <c r="B5" s="81"/>
      <c r="C5" s="197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197"/>
      <c r="Z5" s="197"/>
      <c r="AA5" s="197"/>
      <c r="AB5" s="197"/>
      <c r="AC5" s="197"/>
      <c r="AD5" s="197"/>
      <c r="AE5" s="197"/>
      <c r="AF5" s="197"/>
      <c r="AG5" s="197"/>
      <c r="AH5" s="197"/>
      <c r="AI5" s="197"/>
      <c r="AJ5" s="83"/>
    </row>
    <row r="6" spans="2:36">
      <c r="B6" s="81"/>
      <c r="C6" s="197"/>
      <c r="D6" s="197"/>
      <c r="E6" s="197"/>
      <c r="F6" s="197"/>
      <c r="G6" s="197"/>
      <c r="H6" s="197"/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7"/>
      <c r="AF6" s="197"/>
      <c r="AG6" s="197"/>
      <c r="AH6" s="197"/>
      <c r="AI6" s="197"/>
      <c r="AJ6" s="83"/>
    </row>
    <row r="7" spans="2:36" ht="16.5" thickBot="1">
      <c r="B7" s="81"/>
      <c r="C7" s="197"/>
      <c r="D7" s="197"/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97"/>
      <c r="AA7" s="197"/>
      <c r="AB7" s="197"/>
      <c r="AC7" s="197"/>
      <c r="AD7" s="197"/>
      <c r="AE7" s="197"/>
      <c r="AF7" s="197"/>
      <c r="AG7" s="197"/>
      <c r="AH7" s="197"/>
      <c r="AI7" s="197"/>
      <c r="AJ7" s="83"/>
    </row>
    <row r="8" spans="2:36" s="77" customFormat="1">
      <c r="B8" s="75"/>
      <c r="C8" s="197"/>
      <c r="D8" s="197"/>
      <c r="E8" s="197"/>
      <c r="F8" s="197"/>
      <c r="G8" s="360" t="s">
        <v>22</v>
      </c>
      <c r="H8" s="361"/>
      <c r="I8" s="361"/>
      <c r="J8" s="361"/>
      <c r="K8" s="361"/>
      <c r="L8" s="361"/>
      <c r="M8" s="361"/>
      <c r="N8" s="362"/>
      <c r="O8" s="360" t="s">
        <v>23</v>
      </c>
      <c r="P8" s="361"/>
      <c r="Q8" s="361"/>
      <c r="R8" s="361"/>
      <c r="S8" s="361"/>
      <c r="T8" s="361"/>
      <c r="U8" s="362"/>
      <c r="V8" s="360" t="s">
        <v>24</v>
      </c>
      <c r="W8" s="361"/>
      <c r="X8" s="361"/>
      <c r="Y8" s="361"/>
      <c r="Z8" s="361"/>
      <c r="AA8" s="361"/>
      <c r="AB8" s="362"/>
      <c r="AC8" s="197"/>
      <c r="AD8" s="197"/>
      <c r="AE8" s="197"/>
      <c r="AF8" s="197"/>
      <c r="AG8" s="197"/>
      <c r="AH8" s="197"/>
      <c r="AI8" s="197"/>
      <c r="AJ8" s="83"/>
    </row>
    <row r="9" spans="2:36" s="80" customFormat="1" ht="19.5" thickBot="1">
      <c r="B9" s="78"/>
      <c r="C9" s="197"/>
      <c r="D9" s="197"/>
      <c r="E9" s="197"/>
      <c r="F9" s="197"/>
      <c r="G9" s="363"/>
      <c r="H9" s="364"/>
      <c r="I9" s="364"/>
      <c r="J9" s="364"/>
      <c r="K9" s="364"/>
      <c r="L9" s="364"/>
      <c r="M9" s="364"/>
      <c r="N9" s="365"/>
      <c r="O9" s="363">
        <v>2</v>
      </c>
      <c r="P9" s="364"/>
      <c r="Q9" s="364"/>
      <c r="R9" s="364"/>
      <c r="S9" s="364"/>
      <c r="T9" s="364"/>
      <c r="U9" s="365"/>
      <c r="V9" s="366"/>
      <c r="W9" s="367"/>
      <c r="X9" s="367"/>
      <c r="Y9" s="367"/>
      <c r="Z9" s="367"/>
      <c r="AA9" s="367"/>
      <c r="AB9" s="368"/>
      <c r="AC9" s="197"/>
      <c r="AD9" s="197"/>
      <c r="AE9" s="197"/>
      <c r="AF9" s="197"/>
      <c r="AG9" s="197"/>
      <c r="AH9" s="197"/>
      <c r="AI9" s="197"/>
      <c r="AJ9" s="83"/>
    </row>
    <row r="10" spans="2:36" ht="16.5" thickBot="1">
      <c r="B10" s="81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3"/>
    </row>
    <row r="11" spans="2:36" ht="21.75" thickBot="1">
      <c r="B11" s="81"/>
      <c r="C11" s="84"/>
      <c r="D11" s="350" t="s">
        <v>25</v>
      </c>
      <c r="E11" s="350"/>
      <c r="F11" s="350"/>
      <c r="G11" s="350"/>
      <c r="H11" s="350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0"/>
      <c r="Y11" s="350"/>
      <c r="Z11" s="350"/>
      <c r="AA11" s="350"/>
      <c r="AB11" s="350"/>
      <c r="AC11" s="350"/>
      <c r="AD11" s="350"/>
      <c r="AE11" s="350"/>
      <c r="AF11" s="350"/>
      <c r="AG11" s="350"/>
      <c r="AH11" s="350"/>
      <c r="AI11" s="350"/>
      <c r="AJ11" s="83"/>
    </row>
    <row r="12" spans="2:36" ht="21">
      <c r="B12" s="81"/>
      <c r="C12" s="166"/>
      <c r="D12" s="147">
        <v>1</v>
      </c>
      <c r="E12" s="87">
        <v>2</v>
      </c>
      <c r="F12" s="87">
        <v>3</v>
      </c>
      <c r="G12" s="87">
        <v>4</v>
      </c>
      <c r="H12" s="87">
        <v>5</v>
      </c>
      <c r="I12" s="87">
        <v>6</v>
      </c>
      <c r="J12" s="87">
        <v>7</v>
      </c>
      <c r="K12" s="87">
        <v>8</v>
      </c>
      <c r="L12" s="87">
        <v>9</v>
      </c>
      <c r="M12" s="87">
        <v>10</v>
      </c>
      <c r="N12" s="87">
        <v>11</v>
      </c>
      <c r="O12" s="87">
        <v>12</v>
      </c>
      <c r="P12" s="87">
        <v>13</v>
      </c>
      <c r="Q12" s="87">
        <v>14</v>
      </c>
      <c r="R12" s="88">
        <v>15</v>
      </c>
      <c r="S12" s="87">
        <v>16</v>
      </c>
      <c r="T12" s="87">
        <v>17</v>
      </c>
      <c r="U12" s="87">
        <v>18</v>
      </c>
      <c r="V12" s="87">
        <v>19</v>
      </c>
      <c r="W12" s="87">
        <v>20</v>
      </c>
      <c r="X12" s="87">
        <v>21</v>
      </c>
      <c r="Y12" s="87">
        <v>22</v>
      </c>
      <c r="Z12" s="87">
        <v>23</v>
      </c>
      <c r="AA12" s="87">
        <v>24</v>
      </c>
      <c r="AB12" s="87">
        <v>25</v>
      </c>
      <c r="AC12" s="87">
        <v>26</v>
      </c>
      <c r="AD12" s="87">
        <v>27</v>
      </c>
      <c r="AE12" s="87">
        <v>28</v>
      </c>
      <c r="AF12" s="87">
        <v>29</v>
      </c>
      <c r="AG12" s="237">
        <v>30</v>
      </c>
      <c r="AH12" s="239" t="s">
        <v>26</v>
      </c>
      <c r="AI12" s="90" t="s">
        <v>27</v>
      </c>
      <c r="AJ12" s="83"/>
    </row>
    <row r="13" spans="2:36" ht="15.75" customHeight="1">
      <c r="B13" s="81"/>
      <c r="C13" s="110" t="s">
        <v>28</v>
      </c>
      <c r="D13" s="148"/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60">
        <f>30-COUNTBLANK(D13:AG13)</f>
        <v>0</v>
      </c>
      <c r="AI13" s="169"/>
      <c r="AJ13" s="83"/>
    </row>
    <row r="14" spans="2:36">
      <c r="B14" s="81"/>
      <c r="C14" s="110" t="s">
        <v>29</v>
      </c>
      <c r="D14" s="148"/>
      <c r="E14" s="143"/>
      <c r="F14" s="143"/>
      <c r="G14" s="143"/>
      <c r="H14" s="143"/>
      <c r="I14" s="143"/>
      <c r="J14" s="143"/>
      <c r="K14" s="143"/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61">
        <f t="shared" ref="AH14:AH26" si="0">30-COUNTBLANK(D14:AG14)</f>
        <v>0</v>
      </c>
      <c r="AI14" s="169"/>
      <c r="AJ14" s="83"/>
    </row>
    <row r="15" spans="2:36" ht="16.5" thickBot="1">
      <c r="B15" s="81"/>
      <c r="C15" s="156" t="s">
        <v>30</v>
      </c>
      <c r="D15" s="230"/>
      <c r="E15" s="231"/>
      <c r="F15" s="231"/>
      <c r="G15" s="231"/>
      <c r="H15" s="231"/>
      <c r="I15" s="231"/>
      <c r="J15" s="231"/>
      <c r="K15" s="231"/>
      <c r="L15" s="231"/>
      <c r="M15" s="231"/>
      <c r="N15" s="231"/>
      <c r="O15" s="231"/>
      <c r="P15" s="231"/>
      <c r="Q15" s="231"/>
      <c r="R15" s="231"/>
      <c r="S15" s="231"/>
      <c r="T15" s="231"/>
      <c r="U15" s="231"/>
      <c r="V15" s="231"/>
      <c r="W15" s="231"/>
      <c r="X15" s="231"/>
      <c r="Y15" s="231"/>
      <c r="Z15" s="231"/>
      <c r="AA15" s="231"/>
      <c r="AB15" s="231"/>
      <c r="AC15" s="231"/>
      <c r="AD15" s="231"/>
      <c r="AE15" s="231"/>
      <c r="AF15" s="231"/>
      <c r="AG15" s="232"/>
      <c r="AH15" s="150"/>
      <c r="AI15" s="235"/>
      <c r="AJ15" s="83"/>
    </row>
    <row r="16" spans="2:36" ht="16.5" thickBot="1">
      <c r="B16" s="81"/>
      <c r="C16" s="216" t="s">
        <v>31</v>
      </c>
      <c r="D16" s="222" t="str" cm="1">
        <f t="array" ref="D16">+IF(COUNTBLANK(D13:D14)&gt;0,"",_xlfn.IFS((10^(3.516)*D13/(10*D14)^(2.559))&gt;=1,0,(10^(3.516)*D13/(10*D14)^(2.559))&gt;=0.9,1,(10^(3.516)*D13/(10*D14)^(2.559))&gt;=0.75,2,(10^(3.516)*D13/(10*D14)^(2.559))&lt;0.75,3))</f>
        <v/>
      </c>
      <c r="E16" s="217" t="str" cm="1">
        <f t="array" ref="E16">+IF(COUNTBLANK(E13:E14)&gt;0,"",_xlfn.IFS((10^(3.516)*E13/(10*E14)^(2.559))&gt;=1,0,(10^(3.516)*E13/(10*E14)^(2.559))&gt;=0.9,1,(10^(3.516)*E13/(10*E14)^(2.559))&gt;=0.75,2,(10^(3.516)*E13/(10*E14)^(2.559))&lt;0.75,3))</f>
        <v/>
      </c>
      <c r="F16" s="217" t="str" cm="1">
        <f t="array" ref="F16">+IF(COUNTBLANK(F13:F14)&gt;0,"",_xlfn.IFS((10^(3.516)*F13/(10*F14)^(2.559))&gt;=1,0,(10^(3.516)*F13/(10*F14)^(2.559))&gt;=0.9,1,(10^(3.516)*F13/(10*F14)^(2.559))&gt;=0.75,2,(10^(3.516)*F13/(10*F14)^(2.559))&lt;0.75,3))</f>
        <v/>
      </c>
      <c r="G16" s="217" t="str" cm="1">
        <f t="array" ref="G16">+IF(COUNTBLANK(G13:G14)&gt;0,"",_xlfn.IFS((10^(3.516)*G13/(10*G14)^(2.559))&gt;=1,0,(10^(3.516)*G13/(10*G14)^(2.559))&gt;=0.9,1,(10^(3.516)*G13/(10*G14)^(2.559))&gt;=0.75,2,(10^(3.516)*G13/(10*G14)^(2.559))&lt;0.75,3))</f>
        <v/>
      </c>
      <c r="H16" s="217" t="str" cm="1">
        <f t="array" ref="H16">+IF(COUNTBLANK(H13:H14)&gt;0,"",_xlfn.IFS((10^(3.516)*H13/(10*H14)^(2.559))&gt;=1,0,(10^(3.516)*H13/(10*H14)^(2.559))&gt;=0.9,1,(10^(3.516)*H13/(10*H14)^(2.559))&gt;=0.75,2,(10^(3.516)*H13/(10*H14)^(2.559))&lt;0.75,3))</f>
        <v/>
      </c>
      <c r="I16" s="217" t="str" cm="1">
        <f t="array" ref="I16">+IF(COUNTBLANK(I13:I14)&gt;0,"",_xlfn.IFS((10^(3.516)*I13/(10*I14)^(2.559))&gt;=1,0,(10^(3.516)*I13/(10*I14)^(2.559))&gt;=0.9,1,(10^(3.516)*I13/(10*I14)^(2.559))&gt;=0.75,2,(10^(3.516)*I13/(10*I14)^(2.559))&lt;0.75,3))</f>
        <v/>
      </c>
      <c r="J16" s="217" t="str" cm="1">
        <f t="array" ref="J16">+IF(COUNTBLANK(J13:J14)&gt;0,"",_xlfn.IFS((10^(3.516)*J13/(10*J14)^(2.559))&gt;=1,0,(10^(3.516)*J13/(10*J14)^(2.559))&gt;=0.9,1,(10^(3.516)*J13/(10*J14)^(2.559))&gt;=0.75,2,(10^(3.516)*J13/(10*J14)^(2.559))&lt;0.75,3))</f>
        <v/>
      </c>
      <c r="K16" s="217" t="str" cm="1">
        <f t="array" ref="K16">+IF(COUNTBLANK(K13:K14)&gt;0,"",_xlfn.IFS((10^(3.516)*K13/(10*K14)^(2.559))&gt;=1,0,(10^(3.516)*K13/(10*K14)^(2.559))&gt;=0.9,1,(10^(3.516)*K13/(10*K14)^(2.559))&gt;=0.75,2,(10^(3.516)*K13/(10*K14)^(2.559))&lt;0.75,3))</f>
        <v/>
      </c>
      <c r="L16" s="217" t="str" cm="1">
        <f t="array" ref="L16">+IF(COUNTBLANK(L13:L14)&gt;0,"",_xlfn.IFS((10^(3.516)*L13/(10*L14)^(2.559))&gt;=1,0,(10^(3.516)*L13/(10*L14)^(2.559))&gt;=0.9,1,(10^(3.516)*L13/(10*L14)^(2.559))&gt;=0.75,2,(10^(3.516)*L13/(10*L14)^(2.559))&lt;0.75,3))</f>
        <v/>
      </c>
      <c r="M16" s="217" t="str" cm="1">
        <f t="array" ref="M16">+IF(COUNTBLANK(M13:M14)&gt;0,"",_xlfn.IFS((10^(3.516)*M13/(10*M14)^(2.559))&gt;=1,0,(10^(3.516)*M13/(10*M14)^(2.559))&gt;=0.9,1,(10^(3.516)*M13/(10*M14)^(2.559))&gt;=0.75,2,(10^(3.516)*M13/(10*M14)^(2.559))&lt;0.75,3))</f>
        <v/>
      </c>
      <c r="N16" s="217" t="str" cm="1">
        <f t="array" ref="N16">+IF(COUNTBLANK(N13:N14)&gt;0,"",_xlfn.IFS((10^(3.516)*N13/(10*N14)^(2.559))&gt;=1,0,(10^(3.516)*N13/(10*N14)^(2.559))&gt;=0.9,1,(10^(3.516)*N13/(10*N14)^(2.559))&gt;=0.75,2,(10^(3.516)*N13/(10*N14)^(2.559))&lt;0.75,3))</f>
        <v/>
      </c>
      <c r="O16" s="217" t="str" cm="1">
        <f t="array" ref="O16">+IF(COUNTBLANK(O13:O14)&gt;0,"",_xlfn.IFS((10^(3.516)*O13/(10*O14)^(2.559))&gt;=1,0,(10^(3.516)*O13/(10*O14)^(2.559))&gt;=0.9,1,(10^(3.516)*O13/(10*O14)^(2.559))&gt;=0.75,2,(10^(3.516)*O13/(10*O14)^(2.559))&lt;0.75,3))</f>
        <v/>
      </c>
      <c r="P16" s="217" t="str" cm="1">
        <f t="array" ref="P16">+IF(COUNTBLANK(P13:P14)&gt;0,"",_xlfn.IFS((10^(3.516)*P13/(10*P14)^(2.559))&gt;=1,0,(10^(3.516)*P13/(10*P14)^(2.559))&gt;=0.9,1,(10^(3.516)*P13/(10*P14)^(2.559))&gt;=0.75,2,(10^(3.516)*P13/(10*P14)^(2.559))&lt;0.75,3))</f>
        <v/>
      </c>
      <c r="Q16" s="217" t="str" cm="1">
        <f t="array" ref="Q16">+IF(COUNTBLANK(Q13:Q14)&gt;0,"",_xlfn.IFS((10^(3.516)*Q13/(10*Q14)^(2.559))&gt;=1,0,(10^(3.516)*Q13/(10*Q14)^(2.559))&gt;=0.9,1,(10^(3.516)*Q13/(10*Q14)^(2.559))&gt;=0.75,2,(10^(3.516)*Q13/(10*Q14)^(2.559))&lt;0.75,3))</f>
        <v/>
      </c>
      <c r="R16" s="217" t="str" cm="1">
        <f t="array" ref="R16">+IF(COUNTBLANK(R13:R14)&gt;0,"",_xlfn.IFS((10^(3.516)*R13/(10*R14)^(2.559))&gt;=1,0,(10^(3.516)*R13/(10*R14)^(2.559))&gt;=0.9,1,(10^(3.516)*R13/(10*R14)^(2.559))&gt;=0.75,2,(10^(3.516)*R13/(10*R14)^(2.559))&lt;0.75,3))</f>
        <v/>
      </c>
      <c r="S16" s="217" t="str" cm="1">
        <f t="array" ref="S16">+IF(COUNTBLANK(S13:S14)&gt;0,"",_xlfn.IFS((10^(3.516)*S13/(10*S14)^(2.559))&gt;=1,0,(10^(3.516)*S13/(10*S14)^(2.559))&gt;=0.9,1,(10^(3.516)*S13/(10*S14)^(2.559))&gt;=0.75,2,(10^(3.516)*S13/(10*S14)^(2.559))&lt;0.75,3))</f>
        <v/>
      </c>
      <c r="T16" s="217" t="str" cm="1">
        <f t="array" ref="T16">+IF(COUNTBLANK(T13:T14)&gt;0,"",_xlfn.IFS((10^(3.516)*T13/(10*T14)^(2.559))&gt;=1,0,(10^(3.516)*T13/(10*T14)^(2.559))&gt;=0.9,1,(10^(3.516)*T13/(10*T14)^(2.559))&gt;=0.75,2,(10^(3.516)*T13/(10*T14)^(2.559))&lt;0.75,3))</f>
        <v/>
      </c>
      <c r="U16" s="217" t="str" cm="1">
        <f t="array" ref="U16">+IF(COUNTBLANK(U13:U14)&gt;0,"",_xlfn.IFS((10^(3.516)*U13/(10*U14)^(2.559))&gt;=1,0,(10^(3.516)*U13/(10*U14)^(2.559))&gt;=0.9,1,(10^(3.516)*U13/(10*U14)^(2.559))&gt;=0.75,2,(10^(3.516)*U13/(10*U14)^(2.559))&lt;0.75,3))</f>
        <v/>
      </c>
      <c r="V16" s="217" t="str" cm="1">
        <f t="array" ref="V16">+IF(COUNTBLANK(V13:V14)&gt;0,"",_xlfn.IFS((10^(3.516)*V13/(10*V14)^(2.559))&gt;=1,0,(10^(3.516)*V13/(10*V14)^(2.559))&gt;=0.9,1,(10^(3.516)*V13/(10*V14)^(2.559))&gt;=0.75,2,(10^(3.516)*V13/(10*V14)^(2.559))&lt;0.75,3))</f>
        <v/>
      </c>
      <c r="W16" s="217" t="str" cm="1">
        <f t="array" ref="W16">+IF(COUNTBLANK(W13:W14)&gt;0,"",_xlfn.IFS((10^(3.516)*W13/(10*W14)^(2.559))&gt;=1,0,(10^(3.516)*W13/(10*W14)^(2.559))&gt;=0.9,1,(10^(3.516)*W13/(10*W14)^(2.559))&gt;=0.75,2,(10^(3.516)*W13/(10*W14)^(2.559))&lt;0.75,3))</f>
        <v/>
      </c>
      <c r="X16" s="217" t="str" cm="1">
        <f t="array" ref="X16">+IF(COUNTBLANK(X13:X14)&gt;0,"",_xlfn.IFS((10^(3.516)*X13/(10*X14)^(2.559))&gt;=1,0,(10^(3.516)*X13/(10*X14)^(2.559))&gt;=0.9,1,(10^(3.516)*X13/(10*X14)^(2.559))&gt;=0.75,2,(10^(3.516)*X13/(10*X14)^(2.559))&lt;0.75,3))</f>
        <v/>
      </c>
      <c r="Y16" s="217" t="str" cm="1">
        <f t="array" ref="Y16">+IF(COUNTBLANK(Y13:Y14)&gt;0,"",_xlfn.IFS((10^(3.516)*Y13/(10*Y14)^(2.559))&gt;=1,0,(10^(3.516)*Y13/(10*Y14)^(2.559))&gt;=0.9,1,(10^(3.516)*Y13/(10*Y14)^(2.559))&gt;=0.75,2,(10^(3.516)*Y13/(10*Y14)^(2.559))&lt;0.75,3))</f>
        <v/>
      </c>
      <c r="Z16" s="217" t="str" cm="1">
        <f t="array" ref="Z16">+IF(COUNTBLANK(Z13:Z14)&gt;0,"",_xlfn.IFS((10^(3.516)*Z13/(10*Z14)^(2.559))&gt;=1,0,(10^(3.516)*Z13/(10*Z14)^(2.559))&gt;=0.9,1,(10^(3.516)*Z13/(10*Z14)^(2.559))&gt;=0.75,2,(10^(3.516)*Z13/(10*Z14)^(2.559))&lt;0.75,3))</f>
        <v/>
      </c>
      <c r="AA16" s="217" t="str" cm="1">
        <f t="array" ref="AA16">+IF(COUNTBLANK(AA13:AA14)&gt;0,"",_xlfn.IFS((10^(3.516)*AA13/(10*AA14)^(2.559))&gt;=1,0,(10^(3.516)*AA13/(10*AA14)^(2.559))&gt;=0.9,1,(10^(3.516)*AA13/(10*AA14)^(2.559))&gt;=0.75,2,(10^(3.516)*AA13/(10*AA14)^(2.559))&lt;0.75,3))</f>
        <v/>
      </c>
      <c r="AB16" s="217" t="str" cm="1">
        <f t="array" ref="AB16">+IF(COUNTBLANK(AB13:AB14)&gt;0,"",_xlfn.IFS((10^(3.516)*AB13/(10*AB14)^(2.559))&gt;=1,0,(10^(3.516)*AB13/(10*AB14)^(2.559))&gt;=0.9,1,(10^(3.516)*AB13/(10*AB14)^(2.559))&gt;=0.75,2,(10^(3.516)*AB13/(10*AB14)^(2.559))&lt;0.75,3))</f>
        <v/>
      </c>
      <c r="AC16" s="217" t="str" cm="1">
        <f t="array" ref="AC16">+IF(COUNTBLANK(AC13:AC14)&gt;0,"",_xlfn.IFS((10^(3.516)*AC13/(10*AC14)^(2.559))&gt;=1,0,(10^(3.516)*AC13/(10*AC14)^(2.559))&gt;=0.9,1,(10^(3.516)*AC13/(10*AC14)^(2.559))&gt;=0.75,2,(10^(3.516)*AC13/(10*AC14)^(2.559))&lt;0.75,3))</f>
        <v/>
      </c>
      <c r="AD16" s="217" t="str" cm="1">
        <f t="array" ref="AD16">+IF(COUNTBLANK(AD13:AD14)&gt;0,"",_xlfn.IFS((10^(3.516)*AD13/(10*AD14)^(2.559))&gt;=1,0,(10^(3.516)*AD13/(10*AD14)^(2.559))&gt;=0.9,1,(10^(3.516)*AD13/(10*AD14)^(2.559))&gt;=0.75,2,(10^(3.516)*AD13/(10*AD14)^(2.559))&lt;0.75,3))</f>
        <v/>
      </c>
      <c r="AE16" s="217" t="str" cm="1">
        <f t="array" ref="AE16">+IF(COUNTBLANK(AE13:AE14)&gt;0,"",_xlfn.IFS((10^(3.516)*AE13/(10*AE14)^(2.559))&gt;=1,0,(10^(3.516)*AE13/(10*AE14)^(2.559))&gt;=0.9,1,(10^(3.516)*AE13/(10*AE14)^(2.559))&gt;=0.75,2,(10^(3.516)*AE13/(10*AE14)^(2.559))&lt;0.75,3))</f>
        <v/>
      </c>
      <c r="AF16" s="217" t="str" cm="1">
        <f t="array" ref="AF16">+IF(COUNTBLANK(AF13:AF14)&gt;0,"",_xlfn.IFS((10^(3.516)*AF13/(10*AF14)^(2.559))&gt;=1,0,(10^(3.516)*AF13/(10*AF14)^(2.559))&gt;=0.9,1,(10^(3.516)*AF13/(10*AF14)^(2.559))&gt;=0.75,2,(10^(3.516)*AF13/(10*AF14)^(2.559))&lt;0.75,3))</f>
        <v/>
      </c>
      <c r="AG16" s="218" t="str" cm="1">
        <f t="array" ref="AG16">+IF(COUNTBLANK(AG13:AG14)&gt;0,"",_xlfn.IFS((10^(3.516)*AG13/(10*AG14)^(2.559))&gt;=1,0,(10^(3.516)*AG13/(10*AG14)^(2.559))&gt;=0.9,1,(10^(3.516)*AG13/(10*AG14)^(2.559))&gt;=0.75,2,(10^(3.516)*AG13/(10*AG14)^(2.559))&lt;0.75,3))</f>
        <v/>
      </c>
      <c r="AH16" s="219">
        <f t="shared" si="0"/>
        <v>0</v>
      </c>
      <c r="AI16" s="178" t="str">
        <f>IF(COUNTBLANK(D16:AG16)=30,"",IF((Beregningsgrunnlag!M88/AH16&gt;=0.25),3,IF(OR((Beregningsgrunnlag!M88/AH16&gt;=0.1),((Beregningsgrunnlag!M88+Beregningsgrunnlag!L88)/AH16&gt;=0.4)),2,IF(OR((Beregningsgrunnlag!M88&gt;0),(Beregningsgrunnlag!M88+Beregningsgrunnlag!L88)/AH16&gt;0,((Beregningsgrunnlag!J88/AH16&lt;0.6))),1,0))))</f>
        <v/>
      </c>
      <c r="AJ16" s="83"/>
    </row>
    <row r="17" spans="2:36" ht="16.5" thickBot="1">
      <c r="B17" s="81"/>
      <c r="C17" s="95" t="s">
        <v>32</v>
      </c>
      <c r="D17" s="225"/>
      <c r="E17" s="226"/>
      <c r="F17" s="226"/>
      <c r="G17" s="226"/>
      <c r="H17" s="226"/>
      <c r="I17" s="226"/>
      <c r="J17" s="226"/>
      <c r="K17" s="226"/>
      <c r="L17" s="226"/>
      <c r="M17" s="226"/>
      <c r="N17" s="226"/>
      <c r="O17" s="226"/>
      <c r="P17" s="226"/>
      <c r="Q17" s="226"/>
      <c r="R17" s="226"/>
      <c r="S17" s="226"/>
      <c r="T17" s="226"/>
      <c r="U17" s="226"/>
      <c r="V17" s="226"/>
      <c r="W17" s="226"/>
      <c r="X17" s="226"/>
      <c r="Y17" s="226"/>
      <c r="Z17" s="226"/>
      <c r="AA17" s="226"/>
      <c r="AB17" s="226"/>
      <c r="AC17" s="226"/>
      <c r="AD17" s="226"/>
      <c r="AE17" s="226"/>
      <c r="AF17" s="226"/>
      <c r="AG17" s="227"/>
      <c r="AH17" s="93"/>
      <c r="AI17" s="172"/>
      <c r="AJ17" s="83"/>
    </row>
    <row r="18" spans="2:36">
      <c r="B18" s="81"/>
      <c r="C18" s="157" t="s">
        <v>33</v>
      </c>
      <c r="D18" s="167" t="str">
        <f>+IF(ISBLANK($D$17),"",0)</f>
        <v/>
      </c>
      <c r="E18" s="92" t="str">
        <f>+IF(ISBLANK($E$17),"",0)</f>
        <v/>
      </c>
      <c r="F18" s="92" t="str">
        <f>+IF(ISBLANK($F$17),"",0)</f>
        <v/>
      </c>
      <c r="G18" s="92" t="str">
        <f>+IF(ISBLANK($G$17),"",0)</f>
        <v/>
      </c>
      <c r="H18" s="92" t="str">
        <f>+IF(ISBLANK($H$17),"",0)</f>
        <v/>
      </c>
      <c r="I18" s="92" t="str">
        <f>+IF(ISBLANK($I$17),"",0)</f>
        <v/>
      </c>
      <c r="J18" s="92" t="str">
        <f>+IF(ISBLANK($J$17),"",0)</f>
        <v/>
      </c>
      <c r="K18" s="92" t="str">
        <f>+IF(ISBLANK($K$17),"",0)</f>
        <v/>
      </c>
      <c r="L18" s="92" t="str">
        <f>+IF(ISBLANK($L$17),"",0)</f>
        <v/>
      </c>
      <c r="M18" s="92" t="str">
        <f>+IF(ISBLANK($M$17),"",0)</f>
        <v/>
      </c>
      <c r="N18" s="92" t="str">
        <f>+IF(ISBLANK($N$17),"",0)</f>
        <v/>
      </c>
      <c r="O18" s="92" t="str">
        <f>+IF(ISBLANK($O$17),"",0)</f>
        <v/>
      </c>
      <c r="P18" s="92" t="str">
        <f>+IF(ISBLANK($P$17),"",0)</f>
        <v/>
      </c>
      <c r="Q18" s="92" t="str">
        <f>+IF(ISBLANK($Q$17),"",0)</f>
        <v/>
      </c>
      <c r="R18" s="92" t="str">
        <f>+IF(ISBLANK($R$17),"",0)</f>
        <v/>
      </c>
      <c r="S18" s="92" t="str">
        <f>+IF(ISBLANK($S$17),"",0)</f>
        <v/>
      </c>
      <c r="T18" s="92" t="str">
        <f>+IF(ISBLANK($T$17),"",0)</f>
        <v/>
      </c>
      <c r="U18" s="92" t="str">
        <f>+IF(ISBLANK($U$17),"",0)</f>
        <v/>
      </c>
      <c r="V18" s="92" t="str">
        <f>+IF(ISBLANK($V$17),"",0)</f>
        <v/>
      </c>
      <c r="W18" s="92" t="str">
        <f>+IF(ISBLANK($W$17),"",0)</f>
        <v/>
      </c>
      <c r="X18" s="92" t="str">
        <f>+IF(ISBLANK($X$17),"",0)</f>
        <v/>
      </c>
      <c r="Y18" s="92" t="str">
        <f>+IF(ISBLANK($Y$17),"",0)</f>
        <v/>
      </c>
      <c r="Z18" s="92" t="str">
        <f>+IF(ISBLANK($Z$17),"",0)</f>
        <v/>
      </c>
      <c r="AA18" s="92" t="str">
        <f>+IF(ISBLANK($AA$17),"",0)</f>
        <v/>
      </c>
      <c r="AB18" s="92" t="str">
        <f>+IF(ISBLANK($AB$17),"",0)</f>
        <v/>
      </c>
      <c r="AC18" s="92" t="str">
        <f>+IF(ISBLANK($AC$17),"",0)</f>
        <v/>
      </c>
      <c r="AD18" s="92" t="str">
        <f>+IF(ISBLANK($AD$17),"",0)</f>
        <v/>
      </c>
      <c r="AE18" s="92" t="str">
        <f>+IF(ISBLANK($AE$17),"",0)</f>
        <v/>
      </c>
      <c r="AF18" s="92" t="str">
        <f>+IF(ISBLANK($AF$17),"",0)</f>
        <v/>
      </c>
      <c r="AG18" s="92" t="str">
        <f>+IF(ISBLANK($AG$17),"",0)</f>
        <v/>
      </c>
      <c r="AH18" s="160">
        <f t="shared" si="0"/>
        <v>0</v>
      </c>
      <c r="AI18" s="178" t="str">
        <f>IF(COUNTBLANK(D18:AG18)=30,"",IF((Beregningsgrunnlag!I47/AH18&gt;=0.25),3,IF(OR((Beregningsgrunnlag!I47/AH18&gt;=0.1),((Beregningsgrunnlag!I47+Beregningsgrunnlag!H47)/AH18&gt;=0.4)),2,IF(OR((Beregningsgrunnlag!I47&gt;0),(Beregningsgrunnlag!I47+Beregningsgrunnlag!H47)/AH18&gt;0,((Beregningsgrunnlag!F47/AH18&lt;0.6))),1,0))))</f>
        <v/>
      </c>
      <c r="AJ18" s="83"/>
    </row>
    <row r="19" spans="2:36">
      <c r="B19" s="81"/>
      <c r="C19" s="110" t="s">
        <v>34</v>
      </c>
      <c r="D19" s="160" t="str">
        <f t="shared" ref="D19:D26" si="1">+IF(ISBLANK($D$17),"",0)</f>
        <v/>
      </c>
      <c r="E19" s="99" t="str">
        <f t="shared" ref="E19:E26" si="2">+IF(ISBLANK($E$17),"",0)</f>
        <v/>
      </c>
      <c r="F19" s="99" t="str">
        <f t="shared" ref="F19:F26" si="3">+IF(ISBLANK($F$17),"",0)</f>
        <v/>
      </c>
      <c r="G19" s="99" t="str">
        <f t="shared" ref="G19:G26" si="4">+IF(ISBLANK($G$17),"",0)</f>
        <v/>
      </c>
      <c r="H19" s="99" t="str">
        <f t="shared" ref="H19:H26" si="5">+IF(ISBLANK($H$17),"",0)</f>
        <v/>
      </c>
      <c r="I19" s="99" t="str">
        <f t="shared" ref="I19:I26" si="6">+IF(ISBLANK($I$17),"",0)</f>
        <v/>
      </c>
      <c r="J19" s="99" t="str">
        <f t="shared" ref="J19:J26" si="7">+IF(ISBLANK($J$17),"",0)</f>
        <v/>
      </c>
      <c r="K19" s="99" t="str">
        <f t="shared" ref="K19:K26" si="8">+IF(ISBLANK($K$17),"",0)</f>
        <v/>
      </c>
      <c r="L19" s="99" t="str">
        <f t="shared" ref="L19:L26" si="9">+IF(ISBLANK($L$17),"",0)</f>
        <v/>
      </c>
      <c r="M19" s="99" t="str">
        <f t="shared" ref="M19:M26" si="10">+IF(ISBLANK($M$17),"",0)</f>
        <v/>
      </c>
      <c r="N19" s="99" t="str">
        <f t="shared" ref="N19:N26" si="11">+IF(ISBLANK($N$17),"",0)</f>
        <v/>
      </c>
      <c r="O19" s="99" t="str">
        <f t="shared" ref="O19:O26" si="12">+IF(ISBLANK($O$17),"",0)</f>
        <v/>
      </c>
      <c r="P19" s="99" t="str">
        <f t="shared" ref="P19:P26" si="13">+IF(ISBLANK($P$17),"",0)</f>
        <v/>
      </c>
      <c r="Q19" s="99" t="str">
        <f t="shared" ref="Q19:Q26" si="14">+IF(ISBLANK($Q$17),"",0)</f>
        <v/>
      </c>
      <c r="R19" s="99" t="str">
        <f t="shared" ref="R19:R26" si="15">+IF(ISBLANK($R$17),"",0)</f>
        <v/>
      </c>
      <c r="S19" s="99" t="str">
        <f t="shared" ref="S19:S26" si="16">+IF(ISBLANK($S$17),"",0)</f>
        <v/>
      </c>
      <c r="T19" s="99" t="str">
        <f t="shared" ref="T19:T26" si="17">+IF(ISBLANK($T$17),"",0)</f>
        <v/>
      </c>
      <c r="U19" s="99" t="str">
        <f t="shared" ref="U19:U26" si="18">+IF(ISBLANK($U$17),"",0)</f>
        <v/>
      </c>
      <c r="V19" s="99" t="str">
        <f t="shared" ref="V19:V26" si="19">+IF(ISBLANK($V$17),"",0)</f>
        <v/>
      </c>
      <c r="W19" s="99" t="str">
        <f t="shared" ref="W19:W26" si="20">+IF(ISBLANK($W$17),"",0)</f>
        <v/>
      </c>
      <c r="X19" s="99" t="str">
        <f t="shared" ref="X19:X26" si="21">+IF(ISBLANK($X$17),"",0)</f>
        <v/>
      </c>
      <c r="Y19" s="99" t="str">
        <f t="shared" ref="Y19:Y26" si="22">+IF(ISBLANK($Y$17),"",0)</f>
        <v/>
      </c>
      <c r="Z19" s="99" t="str">
        <f t="shared" ref="Z19:Z26" si="23">+IF(ISBLANK($Z$17),"",0)</f>
        <v/>
      </c>
      <c r="AA19" s="99" t="str">
        <f t="shared" ref="AA19:AA26" si="24">+IF(ISBLANK($AA$17),"",0)</f>
        <v/>
      </c>
      <c r="AB19" s="99" t="str">
        <f t="shared" ref="AB19:AB26" si="25">+IF(ISBLANK($AB$17),"",0)</f>
        <v/>
      </c>
      <c r="AC19" s="99" t="str">
        <f t="shared" ref="AC19:AC26" si="26">+IF(ISBLANK($AC$17),"",0)</f>
        <v/>
      </c>
      <c r="AD19" s="99" t="str">
        <f t="shared" ref="AD19:AD26" si="27">+IF(ISBLANK($AD$17),"",0)</f>
        <v/>
      </c>
      <c r="AE19" s="99" t="str">
        <f t="shared" ref="AE19:AE26" si="28">+IF(ISBLANK($AE$17),"",0)</f>
        <v/>
      </c>
      <c r="AF19" s="99" t="str">
        <f t="shared" ref="AF19:AF26" si="29">+IF(ISBLANK($AF$17),"",0)</f>
        <v/>
      </c>
      <c r="AG19" s="99" t="str">
        <f t="shared" ref="AG19:AG26" si="30">+IF(ISBLANK($AG$17),"",0)</f>
        <v/>
      </c>
      <c r="AH19" s="160">
        <f t="shared" si="0"/>
        <v>0</v>
      </c>
      <c r="AI19" s="181" t="str">
        <f>IF(COUNTBLANK(D19:AG19)=30,"",IF((Beregningsgrunnlag!M47/AH19&gt;=0.25),3,IF(OR((Beregningsgrunnlag!M47/AH19&gt;=0.1),((Beregningsgrunnlag!M47+Beregningsgrunnlag!L47)/AH19&gt;=0.4)),2,IF(OR((Beregningsgrunnlag!M47&gt;0),(Beregningsgrunnlag!M47+Beregningsgrunnlag!L47)/AH19&gt;0,((Beregningsgrunnlag!J47/AH19&lt;0.6))),1,0))))</f>
        <v/>
      </c>
      <c r="AJ19" s="83"/>
    </row>
    <row r="20" spans="2:36">
      <c r="B20" s="81"/>
      <c r="C20" s="110" t="s">
        <v>35</v>
      </c>
      <c r="D20" s="160" t="str">
        <f t="shared" si="1"/>
        <v/>
      </c>
      <c r="E20" s="99" t="str">
        <f t="shared" si="2"/>
        <v/>
      </c>
      <c r="F20" s="99" t="str">
        <f t="shared" si="3"/>
        <v/>
      </c>
      <c r="G20" s="99" t="str">
        <f t="shared" si="4"/>
        <v/>
      </c>
      <c r="H20" s="99" t="str">
        <f t="shared" si="5"/>
        <v/>
      </c>
      <c r="I20" s="99" t="str">
        <f t="shared" si="6"/>
        <v/>
      </c>
      <c r="J20" s="99" t="str">
        <f t="shared" si="7"/>
        <v/>
      </c>
      <c r="K20" s="99" t="str">
        <f t="shared" si="8"/>
        <v/>
      </c>
      <c r="L20" s="99" t="str">
        <f t="shared" si="9"/>
        <v/>
      </c>
      <c r="M20" s="99" t="str">
        <f t="shared" si="10"/>
        <v/>
      </c>
      <c r="N20" s="99" t="str">
        <f t="shared" si="11"/>
        <v/>
      </c>
      <c r="O20" s="99" t="str">
        <f t="shared" si="12"/>
        <v/>
      </c>
      <c r="P20" s="99" t="str">
        <f t="shared" si="13"/>
        <v/>
      </c>
      <c r="Q20" s="99" t="str">
        <f t="shared" si="14"/>
        <v/>
      </c>
      <c r="R20" s="99" t="str">
        <f t="shared" si="15"/>
        <v/>
      </c>
      <c r="S20" s="99" t="str">
        <f t="shared" si="16"/>
        <v/>
      </c>
      <c r="T20" s="99" t="str">
        <f t="shared" si="17"/>
        <v/>
      </c>
      <c r="U20" s="99" t="str">
        <f t="shared" si="18"/>
        <v/>
      </c>
      <c r="V20" s="99" t="str">
        <f t="shared" si="19"/>
        <v/>
      </c>
      <c r="W20" s="99" t="str">
        <f t="shared" si="20"/>
        <v/>
      </c>
      <c r="X20" s="99" t="str">
        <f t="shared" si="21"/>
        <v/>
      </c>
      <c r="Y20" s="99" t="str">
        <f t="shared" si="22"/>
        <v/>
      </c>
      <c r="Z20" s="99" t="str">
        <f t="shared" si="23"/>
        <v/>
      </c>
      <c r="AA20" s="99" t="str">
        <f t="shared" si="24"/>
        <v/>
      </c>
      <c r="AB20" s="99" t="str">
        <f t="shared" si="25"/>
        <v/>
      </c>
      <c r="AC20" s="99" t="str">
        <f t="shared" si="26"/>
        <v/>
      </c>
      <c r="AD20" s="99" t="str">
        <f t="shared" si="27"/>
        <v/>
      </c>
      <c r="AE20" s="99" t="str">
        <f t="shared" si="28"/>
        <v/>
      </c>
      <c r="AF20" s="99" t="str">
        <f t="shared" si="29"/>
        <v/>
      </c>
      <c r="AG20" s="99" t="str">
        <f t="shared" si="30"/>
        <v/>
      </c>
      <c r="AH20" s="160">
        <f t="shared" si="0"/>
        <v>0</v>
      </c>
      <c r="AI20" s="181" t="str">
        <f>IF(COUNTBLANK(D20:AG20)=30,"",IF((Beregningsgrunnlag!I67/AH20&gt;=0.25),3,IF(OR((Beregningsgrunnlag!I67/AH20&gt;=0.1),((Beregningsgrunnlag!I67+Beregningsgrunnlag!H67)/AH20&gt;=0.4)),2,IF(OR((Beregningsgrunnlag!I67&gt;0),(Beregningsgrunnlag!I67+Beregningsgrunnlag!H67)/AH20&gt;0,((Beregningsgrunnlag!F67/AH20&lt;0.6))),1,0))))</f>
        <v/>
      </c>
      <c r="AJ20" s="83"/>
    </row>
    <row r="21" spans="2:36">
      <c r="B21" s="81"/>
      <c r="C21" s="110" t="s">
        <v>36</v>
      </c>
      <c r="D21" s="160" t="str">
        <f t="shared" si="1"/>
        <v/>
      </c>
      <c r="E21" s="99" t="str">
        <f t="shared" si="2"/>
        <v/>
      </c>
      <c r="F21" s="99" t="str">
        <f t="shared" si="3"/>
        <v/>
      </c>
      <c r="G21" s="99" t="str">
        <f t="shared" si="4"/>
        <v/>
      </c>
      <c r="H21" s="99" t="str">
        <f t="shared" si="5"/>
        <v/>
      </c>
      <c r="I21" s="99" t="str">
        <f t="shared" si="6"/>
        <v/>
      </c>
      <c r="J21" s="99" t="str">
        <f t="shared" si="7"/>
        <v/>
      </c>
      <c r="K21" s="99" t="str">
        <f t="shared" si="8"/>
        <v/>
      </c>
      <c r="L21" s="99" t="str">
        <f t="shared" si="9"/>
        <v/>
      </c>
      <c r="M21" s="99" t="str">
        <f t="shared" si="10"/>
        <v/>
      </c>
      <c r="N21" s="99" t="str">
        <f t="shared" si="11"/>
        <v/>
      </c>
      <c r="O21" s="99" t="str">
        <f t="shared" si="12"/>
        <v/>
      </c>
      <c r="P21" s="99" t="str">
        <f t="shared" si="13"/>
        <v/>
      </c>
      <c r="Q21" s="99" t="str">
        <f t="shared" si="14"/>
        <v/>
      </c>
      <c r="R21" s="99" t="str">
        <f t="shared" si="15"/>
        <v/>
      </c>
      <c r="S21" s="99" t="str">
        <f t="shared" si="16"/>
        <v/>
      </c>
      <c r="T21" s="99" t="str">
        <f t="shared" si="17"/>
        <v/>
      </c>
      <c r="U21" s="99" t="str">
        <f t="shared" si="18"/>
        <v/>
      </c>
      <c r="V21" s="99" t="str">
        <f t="shared" si="19"/>
        <v/>
      </c>
      <c r="W21" s="99" t="str">
        <f t="shared" si="20"/>
        <v/>
      </c>
      <c r="X21" s="99" t="str">
        <f t="shared" si="21"/>
        <v/>
      </c>
      <c r="Y21" s="99" t="str">
        <f t="shared" si="22"/>
        <v/>
      </c>
      <c r="Z21" s="99" t="str">
        <f t="shared" si="23"/>
        <v/>
      </c>
      <c r="AA21" s="99" t="str">
        <f t="shared" si="24"/>
        <v/>
      </c>
      <c r="AB21" s="99" t="str">
        <f t="shared" si="25"/>
        <v/>
      </c>
      <c r="AC21" s="99" t="str">
        <f t="shared" si="26"/>
        <v/>
      </c>
      <c r="AD21" s="99" t="str">
        <f t="shared" si="27"/>
        <v/>
      </c>
      <c r="AE21" s="99" t="str">
        <f t="shared" si="28"/>
        <v/>
      </c>
      <c r="AF21" s="99" t="str">
        <f t="shared" si="29"/>
        <v/>
      </c>
      <c r="AG21" s="99" t="str">
        <f t="shared" si="30"/>
        <v/>
      </c>
      <c r="AH21" s="160">
        <f t="shared" si="0"/>
        <v>0</v>
      </c>
      <c r="AI21" s="181" t="str">
        <f>IF(COUNTBLANK(D21:AG21)=30,"",IF((Beregningsgrunnlag!M67/AH21&gt;=0.25),3,IF(OR((Beregningsgrunnlag!M67/AH21&gt;=0.1),((Beregningsgrunnlag!M67+Beregningsgrunnlag!L67)/AH21&gt;=0.4)),2,IF(OR((Beregningsgrunnlag!M67&gt;0),(Beregningsgrunnlag!M67+Beregningsgrunnlag!L67)/AH21&gt;0,((Beregningsgrunnlag!J67/AH21&lt;0.6))),1,0))))</f>
        <v/>
      </c>
      <c r="AJ21" s="83"/>
    </row>
    <row r="22" spans="2:36">
      <c r="B22" s="81"/>
      <c r="C22" s="110" t="s">
        <v>37</v>
      </c>
      <c r="D22" s="160" t="str">
        <f t="shared" si="1"/>
        <v/>
      </c>
      <c r="E22" s="99" t="str">
        <f t="shared" si="2"/>
        <v/>
      </c>
      <c r="F22" s="99" t="str">
        <f t="shared" si="3"/>
        <v/>
      </c>
      <c r="G22" s="99" t="str">
        <f t="shared" si="4"/>
        <v/>
      </c>
      <c r="H22" s="99" t="str">
        <f t="shared" si="5"/>
        <v/>
      </c>
      <c r="I22" s="99" t="str">
        <f t="shared" si="6"/>
        <v/>
      </c>
      <c r="J22" s="99" t="str">
        <f t="shared" si="7"/>
        <v/>
      </c>
      <c r="K22" s="99" t="str">
        <f t="shared" si="8"/>
        <v/>
      </c>
      <c r="L22" s="99" t="str">
        <f t="shared" si="9"/>
        <v/>
      </c>
      <c r="M22" s="99" t="str">
        <f t="shared" si="10"/>
        <v/>
      </c>
      <c r="N22" s="99" t="str">
        <f t="shared" si="11"/>
        <v/>
      </c>
      <c r="O22" s="99" t="str">
        <f t="shared" si="12"/>
        <v/>
      </c>
      <c r="P22" s="99" t="str">
        <f t="shared" si="13"/>
        <v/>
      </c>
      <c r="Q22" s="99" t="str">
        <f t="shared" si="14"/>
        <v/>
      </c>
      <c r="R22" s="99" t="str">
        <f t="shared" si="15"/>
        <v/>
      </c>
      <c r="S22" s="99" t="str">
        <f t="shared" si="16"/>
        <v/>
      </c>
      <c r="T22" s="99" t="str">
        <f t="shared" si="17"/>
        <v/>
      </c>
      <c r="U22" s="99" t="str">
        <f t="shared" si="18"/>
        <v/>
      </c>
      <c r="V22" s="99" t="str">
        <f t="shared" si="19"/>
        <v/>
      </c>
      <c r="W22" s="99" t="str">
        <f t="shared" si="20"/>
        <v/>
      </c>
      <c r="X22" s="99" t="str">
        <f t="shared" si="21"/>
        <v/>
      </c>
      <c r="Y22" s="99" t="str">
        <f t="shared" si="22"/>
        <v/>
      </c>
      <c r="Z22" s="99" t="str">
        <f t="shared" si="23"/>
        <v/>
      </c>
      <c r="AA22" s="99" t="str">
        <f t="shared" si="24"/>
        <v/>
      </c>
      <c r="AB22" s="99" t="str">
        <f t="shared" si="25"/>
        <v/>
      </c>
      <c r="AC22" s="99" t="str">
        <f t="shared" si="26"/>
        <v/>
      </c>
      <c r="AD22" s="99" t="str">
        <f t="shared" si="27"/>
        <v/>
      </c>
      <c r="AE22" s="99" t="str">
        <f t="shared" si="28"/>
        <v/>
      </c>
      <c r="AF22" s="99" t="str">
        <f t="shared" si="29"/>
        <v/>
      </c>
      <c r="AG22" s="99" t="str">
        <f t="shared" si="30"/>
        <v/>
      </c>
      <c r="AH22" s="160">
        <f t="shared" si="0"/>
        <v>0</v>
      </c>
      <c r="AI22" s="181" t="str">
        <f>IF(COUNTBLANK(D22:AG22)=30,"",IF((Beregningsgrunnlag!I88/AH22&gt;=0.25),3,IF(OR((Beregningsgrunnlag!I88/AH22&gt;=0.1),((Beregningsgrunnlag!I88+Beregningsgrunnlag!H88)/AH22&gt;=0.4)),2,IF(OR((Beregningsgrunnlag!I88&gt;0),(Beregningsgrunnlag!I88+Beregningsgrunnlag!H88)/AH22&gt;0,((Beregningsgrunnlag!F88/AH22&lt;0.6))),1,0))))</f>
        <v/>
      </c>
      <c r="AJ22" s="83"/>
    </row>
    <row r="23" spans="2:36">
      <c r="B23" s="81"/>
      <c r="C23" s="110" t="s">
        <v>38</v>
      </c>
      <c r="D23" s="160" t="str">
        <f t="shared" si="1"/>
        <v/>
      </c>
      <c r="E23" s="99" t="str">
        <f t="shared" si="2"/>
        <v/>
      </c>
      <c r="F23" s="99" t="str">
        <f t="shared" si="3"/>
        <v/>
      </c>
      <c r="G23" s="99" t="str">
        <f t="shared" si="4"/>
        <v/>
      </c>
      <c r="H23" s="99" t="str">
        <f t="shared" si="5"/>
        <v/>
      </c>
      <c r="I23" s="99" t="str">
        <f t="shared" si="6"/>
        <v/>
      </c>
      <c r="J23" s="99" t="str">
        <f t="shared" si="7"/>
        <v/>
      </c>
      <c r="K23" s="99" t="str">
        <f t="shared" si="8"/>
        <v/>
      </c>
      <c r="L23" s="99" t="str">
        <f t="shared" si="9"/>
        <v/>
      </c>
      <c r="M23" s="99" t="str">
        <f t="shared" si="10"/>
        <v/>
      </c>
      <c r="N23" s="99" t="str">
        <f t="shared" si="11"/>
        <v/>
      </c>
      <c r="O23" s="99" t="str">
        <f t="shared" si="12"/>
        <v/>
      </c>
      <c r="P23" s="99" t="str">
        <f t="shared" si="13"/>
        <v/>
      </c>
      <c r="Q23" s="99" t="str">
        <f t="shared" si="14"/>
        <v/>
      </c>
      <c r="R23" s="99" t="str">
        <f t="shared" si="15"/>
        <v/>
      </c>
      <c r="S23" s="99" t="str">
        <f t="shared" si="16"/>
        <v/>
      </c>
      <c r="T23" s="99" t="str">
        <f t="shared" si="17"/>
        <v/>
      </c>
      <c r="U23" s="99" t="str">
        <f t="shared" si="18"/>
        <v/>
      </c>
      <c r="V23" s="99" t="str">
        <f t="shared" si="19"/>
        <v/>
      </c>
      <c r="W23" s="99" t="str">
        <f t="shared" si="20"/>
        <v/>
      </c>
      <c r="X23" s="99" t="str">
        <f t="shared" si="21"/>
        <v/>
      </c>
      <c r="Y23" s="99" t="str">
        <f t="shared" si="22"/>
        <v/>
      </c>
      <c r="Z23" s="99" t="str">
        <f t="shared" si="23"/>
        <v/>
      </c>
      <c r="AA23" s="99" t="str">
        <f t="shared" si="24"/>
        <v/>
      </c>
      <c r="AB23" s="99" t="str">
        <f t="shared" si="25"/>
        <v/>
      </c>
      <c r="AC23" s="99" t="str">
        <f t="shared" si="26"/>
        <v/>
      </c>
      <c r="AD23" s="99" t="str">
        <f t="shared" si="27"/>
        <v/>
      </c>
      <c r="AE23" s="99" t="str">
        <f t="shared" si="28"/>
        <v/>
      </c>
      <c r="AF23" s="99" t="str">
        <f t="shared" si="29"/>
        <v/>
      </c>
      <c r="AG23" s="99" t="str">
        <f t="shared" si="30"/>
        <v/>
      </c>
      <c r="AH23" s="160">
        <f t="shared" si="0"/>
        <v>0</v>
      </c>
      <c r="AI23" s="181" t="str">
        <f>IF(COUNTBLANK(D23:AG23)=30,"",IF((Beregningsgrunnlag!M108/AH23&gt;=0.25),3,IF(OR((Beregningsgrunnlag!M108/AH23&gt;=0.1),((Beregningsgrunnlag!M108+Beregningsgrunnlag!L108)/AH23&gt;=0.4)),2,IF(OR((Beregningsgrunnlag!M108&gt;0),(Beregningsgrunnlag!M108+Beregningsgrunnlag!L108)/AH23&gt;0,((Beregningsgrunnlag!J108/AH23&lt;0.6))),1,0))))</f>
        <v/>
      </c>
      <c r="AJ23" s="83"/>
    </row>
    <row r="24" spans="2:36">
      <c r="B24" s="81"/>
      <c r="C24" s="110" t="s">
        <v>39</v>
      </c>
      <c r="D24" s="160" t="str">
        <f t="shared" si="1"/>
        <v/>
      </c>
      <c r="E24" s="99" t="str">
        <f t="shared" si="2"/>
        <v/>
      </c>
      <c r="F24" s="99" t="str">
        <f t="shared" si="3"/>
        <v/>
      </c>
      <c r="G24" s="99" t="str">
        <f t="shared" si="4"/>
        <v/>
      </c>
      <c r="H24" s="99" t="str">
        <f t="shared" si="5"/>
        <v/>
      </c>
      <c r="I24" s="99" t="str">
        <f t="shared" si="6"/>
        <v/>
      </c>
      <c r="J24" s="99" t="str">
        <f t="shared" si="7"/>
        <v/>
      </c>
      <c r="K24" s="99" t="str">
        <f t="shared" si="8"/>
        <v/>
      </c>
      <c r="L24" s="99" t="str">
        <f t="shared" si="9"/>
        <v/>
      </c>
      <c r="M24" s="99" t="str">
        <f t="shared" si="10"/>
        <v/>
      </c>
      <c r="N24" s="99" t="str">
        <f t="shared" si="11"/>
        <v/>
      </c>
      <c r="O24" s="99" t="str">
        <f t="shared" si="12"/>
        <v/>
      </c>
      <c r="P24" s="99" t="str">
        <f t="shared" si="13"/>
        <v/>
      </c>
      <c r="Q24" s="99" t="str">
        <f t="shared" si="14"/>
        <v/>
      </c>
      <c r="R24" s="99" t="str">
        <f t="shared" si="15"/>
        <v/>
      </c>
      <c r="S24" s="99" t="str">
        <f t="shared" si="16"/>
        <v/>
      </c>
      <c r="T24" s="99" t="str">
        <f t="shared" si="17"/>
        <v/>
      </c>
      <c r="U24" s="99" t="str">
        <f t="shared" si="18"/>
        <v/>
      </c>
      <c r="V24" s="99" t="str">
        <f t="shared" si="19"/>
        <v/>
      </c>
      <c r="W24" s="99" t="str">
        <f t="shared" si="20"/>
        <v/>
      </c>
      <c r="X24" s="99" t="str">
        <f t="shared" si="21"/>
        <v/>
      </c>
      <c r="Y24" s="99" t="str">
        <f t="shared" si="22"/>
        <v/>
      </c>
      <c r="Z24" s="99" t="str">
        <f t="shared" si="23"/>
        <v/>
      </c>
      <c r="AA24" s="99" t="str">
        <f t="shared" si="24"/>
        <v/>
      </c>
      <c r="AB24" s="99" t="str">
        <f t="shared" si="25"/>
        <v/>
      </c>
      <c r="AC24" s="99" t="str">
        <f t="shared" si="26"/>
        <v/>
      </c>
      <c r="AD24" s="99" t="str">
        <f t="shared" si="27"/>
        <v/>
      </c>
      <c r="AE24" s="99" t="str">
        <f t="shared" si="28"/>
        <v/>
      </c>
      <c r="AF24" s="99" t="str">
        <f t="shared" si="29"/>
        <v/>
      </c>
      <c r="AG24" s="99" t="str">
        <f t="shared" si="30"/>
        <v/>
      </c>
      <c r="AH24" s="160">
        <f t="shared" si="0"/>
        <v>0</v>
      </c>
      <c r="AI24" s="181" t="str">
        <f>IF(COUNTBLANK(D24:AG24)=30,"",IF((Beregningsgrunnlag!I108/AH24&gt;=0.25),3,IF(OR((Beregningsgrunnlag!I108/AH24&gt;=0.1),((Beregningsgrunnlag!I108+Beregningsgrunnlag!H108)/AH24&gt;=0.4)),2,IF(OR((Beregningsgrunnlag!I108&gt;0),(Beregningsgrunnlag!I108+Beregningsgrunnlag!H108)/AH24&gt;0,((Beregningsgrunnlag!F108/AH24&lt;0.6))),1,0))))</f>
        <v/>
      </c>
      <c r="AJ24" s="83"/>
    </row>
    <row r="25" spans="2:36">
      <c r="B25" s="81"/>
      <c r="C25" s="110" t="s">
        <v>40</v>
      </c>
      <c r="D25" s="160" t="str">
        <f t="shared" si="1"/>
        <v/>
      </c>
      <c r="E25" s="99" t="str">
        <f t="shared" si="2"/>
        <v/>
      </c>
      <c r="F25" s="99" t="str">
        <f t="shared" si="3"/>
        <v/>
      </c>
      <c r="G25" s="99" t="str">
        <f t="shared" si="4"/>
        <v/>
      </c>
      <c r="H25" s="99" t="str">
        <f t="shared" si="5"/>
        <v/>
      </c>
      <c r="I25" s="99" t="str">
        <f t="shared" si="6"/>
        <v/>
      </c>
      <c r="J25" s="99" t="str">
        <f t="shared" si="7"/>
        <v/>
      </c>
      <c r="K25" s="99" t="str">
        <f t="shared" si="8"/>
        <v/>
      </c>
      <c r="L25" s="99" t="str">
        <f t="shared" si="9"/>
        <v/>
      </c>
      <c r="M25" s="99" t="str">
        <f t="shared" si="10"/>
        <v/>
      </c>
      <c r="N25" s="99" t="str">
        <f t="shared" si="11"/>
        <v/>
      </c>
      <c r="O25" s="99" t="str">
        <f t="shared" si="12"/>
        <v/>
      </c>
      <c r="P25" s="99" t="str">
        <f t="shared" si="13"/>
        <v/>
      </c>
      <c r="Q25" s="99" t="str">
        <f t="shared" si="14"/>
        <v/>
      </c>
      <c r="R25" s="99" t="str">
        <f t="shared" si="15"/>
        <v/>
      </c>
      <c r="S25" s="99" t="str">
        <f t="shared" si="16"/>
        <v/>
      </c>
      <c r="T25" s="99" t="str">
        <f t="shared" si="17"/>
        <v/>
      </c>
      <c r="U25" s="99" t="str">
        <f t="shared" si="18"/>
        <v/>
      </c>
      <c r="V25" s="99" t="str">
        <f t="shared" si="19"/>
        <v/>
      </c>
      <c r="W25" s="99" t="str">
        <f t="shared" si="20"/>
        <v/>
      </c>
      <c r="X25" s="99" t="str">
        <f t="shared" si="21"/>
        <v/>
      </c>
      <c r="Y25" s="99" t="str">
        <f t="shared" si="22"/>
        <v/>
      </c>
      <c r="Z25" s="99" t="str">
        <f t="shared" si="23"/>
        <v/>
      </c>
      <c r="AA25" s="99" t="str">
        <f t="shared" si="24"/>
        <v/>
      </c>
      <c r="AB25" s="99" t="str">
        <f t="shared" si="25"/>
        <v/>
      </c>
      <c r="AC25" s="99" t="str">
        <f t="shared" si="26"/>
        <v/>
      </c>
      <c r="AD25" s="99" t="str">
        <f t="shared" si="27"/>
        <v/>
      </c>
      <c r="AE25" s="99" t="str">
        <f t="shared" si="28"/>
        <v/>
      </c>
      <c r="AF25" s="99" t="str">
        <f t="shared" si="29"/>
        <v/>
      </c>
      <c r="AG25" s="99" t="str">
        <f t="shared" si="30"/>
        <v/>
      </c>
      <c r="AH25" s="160">
        <f t="shared" si="0"/>
        <v>0</v>
      </c>
      <c r="AI25" s="181" t="str">
        <f>IF(COUNTBLANK(D25:AG25)=30,"",IF((Beregningsgrunnlag!M128/AH25&gt;=0.25),3,IF(OR((Beregningsgrunnlag!M128/AH25&gt;=0.1),((Beregningsgrunnlag!M128+Beregningsgrunnlag!L128)/AH25&gt;=0.4)),2,IF(OR((Beregningsgrunnlag!M128&gt;0),(Beregningsgrunnlag!M128+Beregningsgrunnlag!L128)/AH25&gt;0,((Beregningsgrunnlag!J128/AH25&lt;0.6))),1,0))))</f>
        <v/>
      </c>
      <c r="AJ25" s="83"/>
    </row>
    <row r="26" spans="2:36" ht="16.5" thickBot="1">
      <c r="B26" s="81"/>
      <c r="C26" s="105" t="s">
        <v>41</v>
      </c>
      <c r="D26" s="161" t="str">
        <f t="shared" si="1"/>
        <v/>
      </c>
      <c r="E26" s="123" t="str">
        <f t="shared" si="2"/>
        <v/>
      </c>
      <c r="F26" s="123" t="str">
        <f t="shared" si="3"/>
        <v/>
      </c>
      <c r="G26" s="123" t="str">
        <f t="shared" si="4"/>
        <v/>
      </c>
      <c r="H26" s="123" t="str">
        <f t="shared" si="5"/>
        <v/>
      </c>
      <c r="I26" s="123" t="str">
        <f t="shared" si="6"/>
        <v/>
      </c>
      <c r="J26" s="123" t="str">
        <f t="shared" si="7"/>
        <v/>
      </c>
      <c r="K26" s="123" t="str">
        <f t="shared" si="8"/>
        <v/>
      </c>
      <c r="L26" s="123" t="str">
        <f t="shared" si="9"/>
        <v/>
      </c>
      <c r="M26" s="123" t="str">
        <f t="shared" si="10"/>
        <v/>
      </c>
      <c r="N26" s="123" t="str">
        <f t="shared" si="11"/>
        <v/>
      </c>
      <c r="O26" s="123" t="str">
        <f t="shared" si="12"/>
        <v/>
      </c>
      <c r="P26" s="123" t="str">
        <f t="shared" si="13"/>
        <v/>
      </c>
      <c r="Q26" s="123" t="str">
        <f t="shared" si="14"/>
        <v/>
      </c>
      <c r="R26" s="123" t="str">
        <f t="shared" si="15"/>
        <v/>
      </c>
      <c r="S26" s="123" t="str">
        <f t="shared" si="16"/>
        <v/>
      </c>
      <c r="T26" s="123" t="str">
        <f t="shared" si="17"/>
        <v/>
      </c>
      <c r="U26" s="123" t="str">
        <f t="shared" si="18"/>
        <v/>
      </c>
      <c r="V26" s="123" t="str">
        <f t="shared" si="19"/>
        <v/>
      </c>
      <c r="W26" s="123" t="str">
        <f t="shared" si="20"/>
        <v/>
      </c>
      <c r="X26" s="123" t="str">
        <f t="shared" si="21"/>
        <v/>
      </c>
      <c r="Y26" s="123" t="str">
        <f t="shared" si="22"/>
        <v/>
      </c>
      <c r="Z26" s="123" t="str">
        <f t="shared" si="23"/>
        <v/>
      </c>
      <c r="AA26" s="123" t="str">
        <f t="shared" si="24"/>
        <v/>
      </c>
      <c r="AB26" s="123" t="str">
        <f t="shared" si="25"/>
        <v/>
      </c>
      <c r="AC26" s="123" t="str">
        <f t="shared" si="26"/>
        <v/>
      </c>
      <c r="AD26" s="123" t="str">
        <f t="shared" si="27"/>
        <v/>
      </c>
      <c r="AE26" s="123" t="str">
        <f t="shared" si="28"/>
        <v/>
      </c>
      <c r="AF26" s="123" t="str">
        <f t="shared" si="29"/>
        <v/>
      </c>
      <c r="AG26" s="123" t="str">
        <f t="shared" si="30"/>
        <v/>
      </c>
      <c r="AH26" s="161">
        <f t="shared" si="0"/>
        <v>0</v>
      </c>
      <c r="AI26" s="203" t="str">
        <f>IF(COUNTBLANK(D26:AG26)=30,"",IF((Beregningsgrunnlag!I128/AH26&gt;=0.25),3,IF(OR((Beregningsgrunnlag!I128/AH26&gt;=0.1),((Beregningsgrunnlag!I128+Beregningsgrunnlag!H128)/AH26&gt;=0.4)),2,IF(OR((Beregningsgrunnlag!I128&gt;0),(Beregningsgrunnlag!I128+Beregningsgrunnlag!H128)/AH26&gt;0,((Beregningsgrunnlag!F128/AH26&lt;0.6))),1,0))))</f>
        <v/>
      </c>
      <c r="AJ26" s="83"/>
    </row>
    <row r="27" spans="2:36">
      <c r="B27" s="81"/>
      <c r="C27" s="223" t="s">
        <v>42</v>
      </c>
      <c r="D27" s="206" t="str">
        <f>+IF(COUNTBLANK(D20:D26)&gt;4,"",((IF(COUNTBLANK(D16)=0,D16^2,0)+(D18)^2+0.5*(D19)^2+D20^2+D21^2+2*D22^2+D23^2+D24^2+D25^2+D26^2)/(9*(10-COUNTBLANK(D16)-COUNTBLANK(D18)-COUNTBLANK(D20:D26)-COUNTBLANK(D22)+0.5*(1-COUNTBLANK(D19))))*100))</f>
        <v/>
      </c>
      <c r="E27" s="206" t="str">
        <f t="shared" ref="E27:AG27" si="31">+IF(COUNTBLANK(E20:E26)&gt;4,"",((IF(COUNTBLANK(E16)=0,E16^2,0)+(E18)^2+0.5*(E19)^2+E20^2+E21^2+2*E22^2+E23^2+E24^2+E25^2+E26^2)/(9*(10-COUNTBLANK(E16)-COUNTBLANK(E18)-COUNTBLANK(E20:E26)-COUNTBLANK(E22)+0.5*(1-COUNTBLANK(E19))))*100))</f>
        <v/>
      </c>
      <c r="F27" s="206" t="str">
        <f t="shared" si="31"/>
        <v/>
      </c>
      <c r="G27" s="206" t="str">
        <f t="shared" si="31"/>
        <v/>
      </c>
      <c r="H27" s="206" t="str">
        <f t="shared" si="31"/>
        <v/>
      </c>
      <c r="I27" s="206" t="str">
        <f t="shared" si="31"/>
        <v/>
      </c>
      <c r="J27" s="206" t="str">
        <f t="shared" si="31"/>
        <v/>
      </c>
      <c r="K27" s="206" t="str">
        <f t="shared" si="31"/>
        <v/>
      </c>
      <c r="L27" s="206" t="str">
        <f t="shared" si="31"/>
        <v/>
      </c>
      <c r="M27" s="206" t="str">
        <f t="shared" si="31"/>
        <v/>
      </c>
      <c r="N27" s="206" t="str">
        <f t="shared" si="31"/>
        <v/>
      </c>
      <c r="O27" s="206" t="str">
        <f t="shared" si="31"/>
        <v/>
      </c>
      <c r="P27" s="206" t="str">
        <f t="shared" si="31"/>
        <v/>
      </c>
      <c r="Q27" s="206" t="str">
        <f t="shared" si="31"/>
        <v/>
      </c>
      <c r="R27" s="206" t="str">
        <f t="shared" si="31"/>
        <v/>
      </c>
      <c r="S27" s="206" t="str">
        <f t="shared" si="31"/>
        <v/>
      </c>
      <c r="T27" s="206" t="str">
        <f t="shared" si="31"/>
        <v/>
      </c>
      <c r="U27" s="206" t="str">
        <f t="shared" si="31"/>
        <v/>
      </c>
      <c r="V27" s="206" t="str">
        <f t="shared" si="31"/>
        <v/>
      </c>
      <c r="W27" s="206" t="str">
        <f t="shared" si="31"/>
        <v/>
      </c>
      <c r="X27" s="206" t="str">
        <f t="shared" si="31"/>
        <v/>
      </c>
      <c r="Y27" s="206" t="str">
        <f t="shared" si="31"/>
        <v/>
      </c>
      <c r="Z27" s="206" t="str">
        <f t="shared" si="31"/>
        <v/>
      </c>
      <c r="AA27" s="206" t="str">
        <f t="shared" si="31"/>
        <v/>
      </c>
      <c r="AB27" s="206" t="str">
        <f t="shared" si="31"/>
        <v/>
      </c>
      <c r="AC27" s="206" t="str">
        <f t="shared" si="31"/>
        <v/>
      </c>
      <c r="AD27" s="206" t="str">
        <f t="shared" si="31"/>
        <v/>
      </c>
      <c r="AE27" s="206" t="str">
        <f t="shared" si="31"/>
        <v/>
      </c>
      <c r="AF27" s="206" t="str">
        <f t="shared" si="31"/>
        <v/>
      </c>
      <c r="AG27" s="214" t="str">
        <f t="shared" si="31"/>
        <v/>
      </c>
      <c r="AH27" s="210"/>
      <c r="AI27" s="207"/>
      <c r="AJ27" s="83"/>
    </row>
    <row r="28" spans="2:36" ht="16.5" thickBot="1">
      <c r="B28" s="81"/>
      <c r="C28" s="224" t="s">
        <v>43</v>
      </c>
      <c r="D28" s="168" t="str">
        <f>+IF(D27="","",IF(D27&gt;=30,3,IF(D27&gt;=10,2,IF(MAX(D18:D26)=3,2,IF(D27&lt;&gt;0,1,0)))))</f>
        <v/>
      </c>
      <c r="E28" s="168" t="str">
        <f t="shared" ref="E28" si="32">+IF(E27="","",IF(E27&gt;=30,3,IF(E27&gt;=10,2,IF(MAX(E18:E26)=3,2,IF(E27&lt;&gt;0,1,0)))))</f>
        <v/>
      </c>
      <c r="F28" s="168" t="str">
        <f>+IF(F27="","",IF(F27&gt;=30,3,IF(F27&gt;=10,2,IF(MAX(F18:F26)=3,2,IF(F27&lt;&gt;0,1,0)))))</f>
        <v/>
      </c>
      <c r="G28" s="168" t="str">
        <f>+IF(G27="","",IF(G27&gt;=30,3,IF(G27&gt;=10,2,IF(MAX(G18:G26)=3,2,IF(G27&lt;&gt;0,1,0)))))</f>
        <v/>
      </c>
      <c r="H28" s="168" t="str">
        <f t="shared" ref="H28:AF28" si="33">+IF(H27="","",IF(H27&gt;=30,3,IF(H27&gt;=10,2,IF(MAX(H18:H26)=3,2,IF(H27&lt;&gt;0,1,0)))))</f>
        <v/>
      </c>
      <c r="I28" s="168" t="str">
        <f t="shared" si="33"/>
        <v/>
      </c>
      <c r="J28" s="168" t="str">
        <f t="shared" si="33"/>
        <v/>
      </c>
      <c r="K28" s="168" t="str">
        <f t="shared" si="33"/>
        <v/>
      </c>
      <c r="L28" s="168" t="str">
        <f t="shared" si="33"/>
        <v/>
      </c>
      <c r="M28" s="168" t="str">
        <f t="shared" si="33"/>
        <v/>
      </c>
      <c r="N28" s="168" t="str">
        <f t="shared" si="33"/>
        <v/>
      </c>
      <c r="O28" s="168" t="str">
        <f t="shared" si="33"/>
        <v/>
      </c>
      <c r="P28" s="168" t="str">
        <f t="shared" si="33"/>
        <v/>
      </c>
      <c r="Q28" s="168" t="str">
        <f t="shared" si="33"/>
        <v/>
      </c>
      <c r="R28" s="168" t="str">
        <f t="shared" si="33"/>
        <v/>
      </c>
      <c r="S28" s="168" t="str">
        <f t="shared" si="33"/>
        <v/>
      </c>
      <c r="T28" s="168" t="str">
        <f t="shared" si="33"/>
        <v/>
      </c>
      <c r="U28" s="168" t="str">
        <f t="shared" si="33"/>
        <v/>
      </c>
      <c r="V28" s="168" t="str">
        <f t="shared" si="33"/>
        <v/>
      </c>
      <c r="W28" s="168" t="str">
        <f t="shared" si="33"/>
        <v/>
      </c>
      <c r="X28" s="168" t="str">
        <f t="shared" si="33"/>
        <v/>
      </c>
      <c r="Y28" s="168" t="str">
        <f t="shared" si="33"/>
        <v/>
      </c>
      <c r="Z28" s="168" t="str">
        <f t="shared" si="33"/>
        <v/>
      </c>
      <c r="AA28" s="168" t="str">
        <f t="shared" si="33"/>
        <v/>
      </c>
      <c r="AB28" s="168" t="str">
        <f t="shared" si="33"/>
        <v/>
      </c>
      <c r="AC28" s="168" t="str">
        <f t="shared" si="33"/>
        <v/>
      </c>
      <c r="AD28" s="168" t="str">
        <f t="shared" si="33"/>
        <v/>
      </c>
      <c r="AE28" s="168" t="str">
        <f t="shared" si="33"/>
        <v/>
      </c>
      <c r="AF28" s="168" t="str">
        <f t="shared" si="33"/>
        <v/>
      </c>
      <c r="AG28" s="175" t="str">
        <f>+IF(AG27="","",IF(AG27&gt;=30,3,IF(AG27&gt;=10,2,IF(MAX(AG18:AG26)=3,2,IF(AG27&lt;&gt;0,1,0)))))</f>
        <v/>
      </c>
      <c r="AH28" s="152"/>
      <c r="AI28" s="175"/>
      <c r="AJ28" s="83"/>
    </row>
    <row r="29" spans="2:36" ht="16.5" thickBot="1">
      <c r="B29" s="81"/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3"/>
    </row>
    <row r="30" spans="2:36" ht="16.5" thickBot="1">
      <c r="B30" s="81"/>
      <c r="C30" s="352"/>
      <c r="D30" s="354" t="s">
        <v>44</v>
      </c>
      <c r="E30" s="355"/>
      <c r="F30" s="355"/>
      <c r="G30" s="355"/>
      <c r="H30" s="355"/>
      <c r="I30" s="355"/>
      <c r="J30" s="355"/>
      <c r="K30" s="355"/>
      <c r="L30" s="355"/>
      <c r="M30" s="355"/>
      <c r="N30" s="355"/>
      <c r="O30" s="355"/>
      <c r="P30" s="355"/>
      <c r="Q30" s="355"/>
      <c r="R30" s="355"/>
      <c r="S30" s="355"/>
      <c r="T30" s="355"/>
      <c r="U30" s="355"/>
      <c r="V30" s="355"/>
      <c r="W30" s="355"/>
      <c r="X30" s="355"/>
      <c r="Y30" s="355"/>
      <c r="Z30" s="355"/>
      <c r="AA30" s="355"/>
      <c r="AB30" s="355"/>
      <c r="AC30" s="355"/>
      <c r="AD30" s="355"/>
      <c r="AE30" s="355"/>
      <c r="AF30" s="355"/>
      <c r="AG30" s="355"/>
      <c r="AH30" s="355"/>
      <c r="AI30" s="356"/>
      <c r="AJ30" s="83"/>
    </row>
    <row r="31" spans="2:36" ht="18.75">
      <c r="B31" s="81"/>
      <c r="C31" s="353"/>
      <c r="D31" s="191">
        <v>1</v>
      </c>
      <c r="E31" s="183">
        <v>2</v>
      </c>
      <c r="F31" s="183">
        <v>3</v>
      </c>
      <c r="G31" s="183">
        <v>4</v>
      </c>
      <c r="H31" s="183">
        <v>5</v>
      </c>
      <c r="I31" s="183">
        <v>6</v>
      </c>
      <c r="J31" s="183">
        <v>7</v>
      </c>
      <c r="K31" s="183">
        <v>8</v>
      </c>
      <c r="L31" s="183">
        <v>9</v>
      </c>
      <c r="M31" s="183">
        <v>10</v>
      </c>
      <c r="N31" s="183">
        <v>11</v>
      </c>
      <c r="O31" s="183">
        <v>12</v>
      </c>
      <c r="P31" s="183">
        <v>13</v>
      </c>
      <c r="Q31" s="183">
        <v>14</v>
      </c>
      <c r="R31" s="183">
        <v>15</v>
      </c>
      <c r="S31" s="183">
        <v>16</v>
      </c>
      <c r="T31" s="183">
        <v>17</v>
      </c>
      <c r="U31" s="183">
        <v>18</v>
      </c>
      <c r="V31" s="183">
        <v>19</v>
      </c>
      <c r="W31" s="183">
        <v>20</v>
      </c>
      <c r="X31" s="183">
        <v>21</v>
      </c>
      <c r="Y31" s="183">
        <v>22</v>
      </c>
      <c r="Z31" s="183">
        <v>23</v>
      </c>
      <c r="AA31" s="183">
        <v>24</v>
      </c>
      <c r="AB31" s="183">
        <v>25</v>
      </c>
      <c r="AC31" s="183">
        <v>26</v>
      </c>
      <c r="AD31" s="183">
        <v>27</v>
      </c>
      <c r="AE31" s="183">
        <v>28</v>
      </c>
      <c r="AF31" s="183">
        <v>29</v>
      </c>
      <c r="AG31" s="183">
        <v>30</v>
      </c>
      <c r="AH31" s="112"/>
      <c r="AI31" s="131" t="s">
        <v>45</v>
      </c>
      <c r="AJ31" s="83"/>
    </row>
    <row r="32" spans="2:36" ht="19.5" thickBot="1">
      <c r="B32" s="81"/>
      <c r="C32" s="162" t="s">
        <v>46</v>
      </c>
      <c r="D32" s="158"/>
      <c r="E32" s="122"/>
      <c r="F32" s="122"/>
      <c r="G32" s="122"/>
      <c r="H32" s="122"/>
      <c r="I32" s="122"/>
      <c r="J32" s="122"/>
      <c r="K32" s="123"/>
      <c r="L32" s="123"/>
      <c r="M32" s="123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3"/>
      <c r="AA32" s="123"/>
      <c r="AB32" s="123"/>
      <c r="AC32" s="122"/>
      <c r="AD32" s="122"/>
      <c r="AE32" s="122"/>
      <c r="AF32" s="122"/>
      <c r="AG32" s="122"/>
      <c r="AH32" s="112"/>
      <c r="AI32" s="187"/>
      <c r="AJ32" s="83"/>
    </row>
    <row r="33" spans="2:36" ht="16.5" thickBot="1">
      <c r="B33" s="81"/>
      <c r="C33" s="95" t="s">
        <v>32</v>
      </c>
      <c r="D33" s="228"/>
      <c r="E33" s="225"/>
      <c r="F33" s="225"/>
      <c r="G33" s="225"/>
      <c r="H33" s="225"/>
      <c r="I33" s="225"/>
      <c r="J33" s="225"/>
      <c r="K33" s="225"/>
      <c r="L33" s="225"/>
      <c r="M33" s="225"/>
      <c r="N33" s="225"/>
      <c r="O33" s="225"/>
      <c r="P33" s="225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25"/>
      <c r="AD33" s="225"/>
      <c r="AE33" s="225"/>
      <c r="AF33" s="225"/>
      <c r="AG33" s="229"/>
      <c r="AH33" s="97"/>
      <c r="AI33" s="174"/>
      <c r="AJ33" s="83"/>
    </row>
    <row r="34" spans="2:36" ht="18.75">
      <c r="B34" s="81"/>
      <c r="C34" s="221" t="s">
        <v>47</v>
      </c>
      <c r="D34" s="92" t="str">
        <f>+IF(ISBLANK($D$33),"",0)</f>
        <v/>
      </c>
      <c r="E34" s="92" t="str">
        <f>+IF(ISBLANK($E$33),"",0)</f>
        <v/>
      </c>
      <c r="F34" s="92" t="str">
        <f>+IF(ISBLANK($F$33),"",0)</f>
        <v/>
      </c>
      <c r="G34" s="92" t="str">
        <f>+IF(ISBLANK($G$33),"",0)</f>
        <v/>
      </c>
      <c r="H34" s="92" t="str">
        <f>+IF(ISBLANK($H$33),"",0)</f>
        <v/>
      </c>
      <c r="I34" s="92" t="str">
        <f>+IF(ISBLANK($I$33),"",0)</f>
        <v/>
      </c>
      <c r="J34" s="92" t="str">
        <f>+IF(ISBLANK($J$33),"",0)</f>
        <v/>
      </c>
      <c r="K34" s="92" t="str">
        <f>+IF(ISBLANK($K$33),"",0)</f>
        <v/>
      </c>
      <c r="L34" s="92" t="str">
        <f>+IF(ISBLANK($L$33),"",0)</f>
        <v/>
      </c>
      <c r="M34" s="92" t="str">
        <f>+IF(ISBLANK($M$33),"",0)</f>
        <v/>
      </c>
      <c r="N34" s="92" t="str">
        <f>+IF(ISBLANK($N$33),"",0)</f>
        <v/>
      </c>
      <c r="O34" s="92" t="str">
        <f>+IF(ISBLANK($O$33),"",0)</f>
        <v/>
      </c>
      <c r="P34" s="92" t="str">
        <f>+IF(ISBLANK($P$33),"",0)</f>
        <v/>
      </c>
      <c r="Q34" s="92" t="str">
        <f>+IF(ISBLANK($Q$33),"",0)</f>
        <v/>
      </c>
      <c r="R34" s="92" t="str">
        <f>+IF(ISBLANK($R$33),"",0)</f>
        <v/>
      </c>
      <c r="S34" s="92" t="str">
        <f>+IF(ISBLANK($S$33),"",0)</f>
        <v/>
      </c>
      <c r="T34" s="92" t="str">
        <f>+IF(ISBLANK($T$33),"",0)</f>
        <v/>
      </c>
      <c r="U34" s="92" t="str">
        <f>+IF(ISBLANK($U$33),"",0)</f>
        <v/>
      </c>
      <c r="V34" s="92" t="str">
        <f>+IF(ISBLANK($V$33),"",0)</f>
        <v/>
      </c>
      <c r="W34" s="92" t="str">
        <f>+IF(ISBLANK($W$33),"",0)</f>
        <v/>
      </c>
      <c r="X34" s="92" t="str">
        <f>+IF(ISBLANK($X$33),"",0)</f>
        <v/>
      </c>
      <c r="Y34" s="92" t="str">
        <f>+IF(ISBLANK($Y$33),"",0)</f>
        <v/>
      </c>
      <c r="Z34" s="92" t="str">
        <f>+IF(ISBLANK($Z$33),"",0)</f>
        <v/>
      </c>
      <c r="AA34" s="92" t="str">
        <f>+IF(ISBLANK($AA$33),"",0)</f>
        <v/>
      </c>
      <c r="AB34" s="92" t="str">
        <f>+IF(ISBLANK($AB$33),"",0)</f>
        <v/>
      </c>
      <c r="AC34" s="92" t="str">
        <f>+IF(ISBLANK($AC$33),"",0)</f>
        <v/>
      </c>
      <c r="AD34" s="92" t="str">
        <f>+IF(ISBLANK($AD$33),"",0)</f>
        <v/>
      </c>
      <c r="AE34" s="92" t="str">
        <f>+IF(ISBLANK($AE$33),"",0)</f>
        <v/>
      </c>
      <c r="AF34" s="92" t="str">
        <f>+IF(ISBLANK($AF$33),"",0)</f>
        <v/>
      </c>
      <c r="AG34" s="92" t="str">
        <f>+IF(ISBLANK($AG$33),"",0)</f>
        <v/>
      </c>
      <c r="AH34" s="112"/>
      <c r="AI34" s="187" t="str">
        <f>IF(COUNTBLANK(D34:AG34)=30,"",AVERAGE(D34:AG34))</f>
        <v/>
      </c>
      <c r="AJ34" s="83"/>
    </row>
    <row r="35" spans="2:36" ht="18.75">
      <c r="B35" s="81"/>
      <c r="C35" s="110" t="s">
        <v>48</v>
      </c>
      <c r="D35" s="92" t="str">
        <f t="shared" ref="D35:D42" si="34">+IF(ISBLANK($D$33),"",0)</f>
        <v/>
      </c>
      <c r="E35" s="92" t="str">
        <f t="shared" ref="E35:E42" si="35">+IF(ISBLANK($E$33),"",0)</f>
        <v/>
      </c>
      <c r="F35" s="92" t="str">
        <f t="shared" ref="F35:F42" si="36">+IF(ISBLANK($F$33),"",0)</f>
        <v/>
      </c>
      <c r="G35" s="92" t="str">
        <f t="shared" ref="G35:G42" si="37">+IF(ISBLANK($G$33),"",0)</f>
        <v/>
      </c>
      <c r="H35" s="92" t="str">
        <f t="shared" ref="H35:H42" si="38">+IF(ISBLANK($H$33),"",0)</f>
        <v/>
      </c>
      <c r="I35" s="92" t="str">
        <f t="shared" ref="I35:I42" si="39">+IF(ISBLANK($I$33),"",0)</f>
        <v/>
      </c>
      <c r="J35" s="92" t="str">
        <f t="shared" ref="J35:J42" si="40">+IF(ISBLANK($J$33),"",0)</f>
        <v/>
      </c>
      <c r="K35" s="92" t="str">
        <f t="shared" ref="K35:K42" si="41">+IF(ISBLANK($K$33),"",0)</f>
        <v/>
      </c>
      <c r="L35" s="92" t="str">
        <f t="shared" ref="L35:L42" si="42">+IF(ISBLANK($L$33),"",0)</f>
        <v/>
      </c>
      <c r="M35" s="92" t="str">
        <f t="shared" ref="M35:M42" si="43">+IF(ISBLANK($M$33),"",0)</f>
        <v/>
      </c>
      <c r="N35" s="92" t="str">
        <f t="shared" ref="N35:N42" si="44">+IF(ISBLANK($N$33),"",0)</f>
        <v/>
      </c>
      <c r="O35" s="92" t="str">
        <f t="shared" ref="O35:O42" si="45">+IF(ISBLANK($O$33),"",0)</f>
        <v/>
      </c>
      <c r="P35" s="92" t="str">
        <f t="shared" ref="P35:P42" si="46">+IF(ISBLANK($P$33),"",0)</f>
        <v/>
      </c>
      <c r="Q35" s="92" t="str">
        <f t="shared" ref="Q35:Q42" si="47">+IF(ISBLANK($Q$33),"",0)</f>
        <v/>
      </c>
      <c r="R35" s="92" t="str">
        <f t="shared" ref="R35:R42" si="48">+IF(ISBLANK($R$33),"",0)</f>
        <v/>
      </c>
      <c r="S35" s="92" t="str">
        <f t="shared" ref="S35:S42" si="49">+IF(ISBLANK($S$33),"",0)</f>
        <v/>
      </c>
      <c r="T35" s="92" t="str">
        <f t="shared" ref="T35:T42" si="50">+IF(ISBLANK($T$33),"",0)</f>
        <v/>
      </c>
      <c r="U35" s="92" t="str">
        <f t="shared" ref="U35:U42" si="51">+IF(ISBLANK($U$33),"",0)</f>
        <v/>
      </c>
      <c r="V35" s="92" t="str">
        <f t="shared" ref="V35:V42" si="52">+IF(ISBLANK($V$33),"",0)</f>
        <v/>
      </c>
      <c r="W35" s="92" t="str">
        <f t="shared" ref="W35:W42" si="53">+IF(ISBLANK($W$33),"",0)</f>
        <v/>
      </c>
      <c r="X35" s="92" t="str">
        <f t="shared" ref="X35:X42" si="54">+IF(ISBLANK($X$33),"",0)</f>
        <v/>
      </c>
      <c r="Y35" s="92" t="str">
        <f t="shared" ref="Y35:Y42" si="55">+IF(ISBLANK($Y$33),"",0)</f>
        <v/>
      </c>
      <c r="Z35" s="92" t="str">
        <f t="shared" ref="Z35:Z42" si="56">+IF(ISBLANK($Z$33),"",0)</f>
        <v/>
      </c>
      <c r="AA35" s="92" t="str">
        <f t="shared" ref="AA35:AA42" si="57">+IF(ISBLANK($AA$33),"",0)</f>
        <v/>
      </c>
      <c r="AB35" s="92" t="str">
        <f t="shared" ref="AB35:AB42" si="58">+IF(ISBLANK($AB$33),"",0)</f>
        <v/>
      </c>
      <c r="AC35" s="92" t="str">
        <f t="shared" ref="AC35:AC42" si="59">+IF(ISBLANK($AC$33),"",0)</f>
        <v/>
      </c>
      <c r="AD35" s="92" t="str">
        <f t="shared" ref="AD35:AD42" si="60">+IF(ISBLANK($AD$33),"",0)</f>
        <v/>
      </c>
      <c r="AE35" s="92" t="str">
        <f t="shared" ref="AE35:AE42" si="61">+IF(ISBLANK($AE$33),"",0)</f>
        <v/>
      </c>
      <c r="AF35" s="92" t="str">
        <f t="shared" ref="AF35:AF42" si="62">+IF(ISBLANK($AF$33),"",0)</f>
        <v/>
      </c>
      <c r="AG35" s="92" t="str">
        <f t="shared" ref="AG35:AG42" si="63">+IF(ISBLANK($AG$33),"",0)</f>
        <v/>
      </c>
      <c r="AH35" s="112"/>
      <c r="AI35" s="187" t="str">
        <f t="shared" ref="AI35:AI42" si="64">IF(COUNTBLANK(D35:AG35)=30,"",AVERAGE(D35:AG35))</f>
        <v/>
      </c>
      <c r="AJ35" s="83"/>
    </row>
    <row r="36" spans="2:36" ht="18.75">
      <c r="B36" s="81"/>
      <c r="C36" s="110" t="s">
        <v>49</v>
      </c>
      <c r="D36" s="92" t="str">
        <f t="shared" si="34"/>
        <v/>
      </c>
      <c r="E36" s="92" t="str">
        <f t="shared" si="35"/>
        <v/>
      </c>
      <c r="F36" s="92" t="str">
        <f t="shared" si="36"/>
        <v/>
      </c>
      <c r="G36" s="92" t="str">
        <f t="shared" si="37"/>
        <v/>
      </c>
      <c r="H36" s="92" t="str">
        <f t="shared" si="38"/>
        <v/>
      </c>
      <c r="I36" s="92" t="str">
        <f t="shared" si="39"/>
        <v/>
      </c>
      <c r="J36" s="92" t="str">
        <f t="shared" si="40"/>
        <v/>
      </c>
      <c r="K36" s="92" t="str">
        <f t="shared" si="41"/>
        <v/>
      </c>
      <c r="L36" s="92" t="str">
        <f t="shared" si="42"/>
        <v/>
      </c>
      <c r="M36" s="92" t="str">
        <f t="shared" si="43"/>
        <v/>
      </c>
      <c r="N36" s="92" t="str">
        <f t="shared" si="44"/>
        <v/>
      </c>
      <c r="O36" s="92" t="str">
        <f t="shared" si="45"/>
        <v/>
      </c>
      <c r="P36" s="92" t="str">
        <f t="shared" si="46"/>
        <v/>
      </c>
      <c r="Q36" s="92" t="str">
        <f t="shared" si="47"/>
        <v/>
      </c>
      <c r="R36" s="92" t="str">
        <f t="shared" si="48"/>
        <v/>
      </c>
      <c r="S36" s="92" t="str">
        <f t="shared" si="49"/>
        <v/>
      </c>
      <c r="T36" s="92" t="str">
        <f t="shared" si="50"/>
        <v/>
      </c>
      <c r="U36" s="92" t="str">
        <f t="shared" si="51"/>
        <v/>
      </c>
      <c r="V36" s="92" t="str">
        <f t="shared" si="52"/>
        <v/>
      </c>
      <c r="W36" s="92" t="str">
        <f t="shared" si="53"/>
        <v/>
      </c>
      <c r="X36" s="92" t="str">
        <f t="shared" si="54"/>
        <v/>
      </c>
      <c r="Y36" s="92" t="str">
        <f t="shared" si="55"/>
        <v/>
      </c>
      <c r="Z36" s="92" t="str">
        <f t="shared" si="56"/>
        <v/>
      </c>
      <c r="AA36" s="92" t="str">
        <f t="shared" si="57"/>
        <v/>
      </c>
      <c r="AB36" s="92" t="str">
        <f t="shared" si="58"/>
        <v/>
      </c>
      <c r="AC36" s="92" t="str">
        <f t="shared" si="59"/>
        <v/>
      </c>
      <c r="AD36" s="92" t="str">
        <f t="shared" si="60"/>
        <v/>
      </c>
      <c r="AE36" s="92" t="str">
        <f t="shared" si="61"/>
        <v/>
      </c>
      <c r="AF36" s="92" t="str">
        <f t="shared" si="62"/>
        <v/>
      </c>
      <c r="AG36" s="92" t="str">
        <f t="shared" si="63"/>
        <v/>
      </c>
      <c r="AH36" s="112"/>
      <c r="AI36" s="187" t="str">
        <f t="shared" si="64"/>
        <v/>
      </c>
      <c r="AJ36" s="83"/>
    </row>
    <row r="37" spans="2:36" ht="18.75">
      <c r="B37" s="81"/>
      <c r="C37" s="110" t="s">
        <v>50</v>
      </c>
      <c r="D37" s="92" t="str">
        <f t="shared" si="34"/>
        <v/>
      </c>
      <c r="E37" s="92" t="str">
        <f t="shared" si="35"/>
        <v/>
      </c>
      <c r="F37" s="92" t="str">
        <f t="shared" si="36"/>
        <v/>
      </c>
      <c r="G37" s="92" t="str">
        <f t="shared" si="37"/>
        <v/>
      </c>
      <c r="H37" s="92" t="str">
        <f t="shared" si="38"/>
        <v/>
      </c>
      <c r="I37" s="92" t="str">
        <f t="shared" si="39"/>
        <v/>
      </c>
      <c r="J37" s="92" t="str">
        <f t="shared" si="40"/>
        <v/>
      </c>
      <c r="K37" s="92" t="str">
        <f t="shared" si="41"/>
        <v/>
      </c>
      <c r="L37" s="92" t="str">
        <f t="shared" si="42"/>
        <v/>
      </c>
      <c r="M37" s="92" t="str">
        <f t="shared" si="43"/>
        <v/>
      </c>
      <c r="N37" s="92" t="str">
        <f t="shared" si="44"/>
        <v/>
      </c>
      <c r="O37" s="92" t="str">
        <f t="shared" si="45"/>
        <v/>
      </c>
      <c r="P37" s="92" t="str">
        <f t="shared" si="46"/>
        <v/>
      </c>
      <c r="Q37" s="92" t="str">
        <f t="shared" si="47"/>
        <v/>
      </c>
      <c r="R37" s="92" t="str">
        <f t="shared" si="48"/>
        <v/>
      </c>
      <c r="S37" s="92" t="str">
        <f t="shared" si="49"/>
        <v/>
      </c>
      <c r="T37" s="92" t="str">
        <f t="shared" si="50"/>
        <v/>
      </c>
      <c r="U37" s="92" t="str">
        <f t="shared" si="51"/>
        <v/>
      </c>
      <c r="V37" s="92" t="str">
        <f t="shared" si="52"/>
        <v/>
      </c>
      <c r="W37" s="92" t="str">
        <f t="shared" si="53"/>
        <v/>
      </c>
      <c r="X37" s="92" t="str">
        <f t="shared" si="54"/>
        <v/>
      </c>
      <c r="Y37" s="92" t="str">
        <f t="shared" si="55"/>
        <v/>
      </c>
      <c r="Z37" s="92" t="str">
        <f t="shared" si="56"/>
        <v/>
      </c>
      <c r="AA37" s="92" t="str">
        <f t="shared" si="57"/>
        <v/>
      </c>
      <c r="AB37" s="92" t="str">
        <f t="shared" si="58"/>
        <v/>
      </c>
      <c r="AC37" s="92" t="str">
        <f t="shared" si="59"/>
        <v/>
      </c>
      <c r="AD37" s="92" t="str">
        <f t="shared" si="60"/>
        <v/>
      </c>
      <c r="AE37" s="92" t="str">
        <f t="shared" si="61"/>
        <v/>
      </c>
      <c r="AF37" s="92" t="str">
        <f t="shared" si="62"/>
        <v/>
      </c>
      <c r="AG37" s="92" t="str">
        <f t="shared" si="63"/>
        <v/>
      </c>
      <c r="AH37" s="112"/>
      <c r="AI37" s="187" t="str">
        <f t="shared" si="64"/>
        <v/>
      </c>
      <c r="AJ37" s="83"/>
    </row>
    <row r="38" spans="2:36" ht="18.75">
      <c r="B38" s="81"/>
      <c r="C38" s="110" t="s">
        <v>51</v>
      </c>
      <c r="D38" s="92" t="str">
        <f t="shared" si="34"/>
        <v/>
      </c>
      <c r="E38" s="92" t="str">
        <f t="shared" si="35"/>
        <v/>
      </c>
      <c r="F38" s="92" t="str">
        <f t="shared" si="36"/>
        <v/>
      </c>
      <c r="G38" s="92" t="str">
        <f t="shared" si="37"/>
        <v/>
      </c>
      <c r="H38" s="92" t="str">
        <f t="shared" si="38"/>
        <v/>
      </c>
      <c r="I38" s="92" t="str">
        <f t="shared" si="39"/>
        <v/>
      </c>
      <c r="J38" s="92" t="str">
        <f t="shared" si="40"/>
        <v/>
      </c>
      <c r="K38" s="92" t="str">
        <f t="shared" si="41"/>
        <v/>
      </c>
      <c r="L38" s="92" t="str">
        <f t="shared" si="42"/>
        <v/>
      </c>
      <c r="M38" s="92" t="str">
        <f t="shared" si="43"/>
        <v/>
      </c>
      <c r="N38" s="92" t="str">
        <f t="shared" si="44"/>
        <v/>
      </c>
      <c r="O38" s="92" t="str">
        <f t="shared" si="45"/>
        <v/>
      </c>
      <c r="P38" s="92" t="str">
        <f t="shared" si="46"/>
        <v/>
      </c>
      <c r="Q38" s="92" t="str">
        <f t="shared" si="47"/>
        <v/>
      </c>
      <c r="R38" s="92" t="str">
        <f t="shared" si="48"/>
        <v/>
      </c>
      <c r="S38" s="92" t="str">
        <f t="shared" si="49"/>
        <v/>
      </c>
      <c r="T38" s="92" t="str">
        <f t="shared" si="50"/>
        <v/>
      </c>
      <c r="U38" s="92" t="str">
        <f t="shared" si="51"/>
        <v/>
      </c>
      <c r="V38" s="92" t="str">
        <f t="shared" si="52"/>
        <v/>
      </c>
      <c r="W38" s="92" t="str">
        <f t="shared" si="53"/>
        <v/>
      </c>
      <c r="X38" s="92" t="str">
        <f t="shared" si="54"/>
        <v/>
      </c>
      <c r="Y38" s="92" t="str">
        <f t="shared" si="55"/>
        <v/>
      </c>
      <c r="Z38" s="92" t="str">
        <f t="shared" si="56"/>
        <v/>
      </c>
      <c r="AA38" s="92" t="str">
        <f t="shared" si="57"/>
        <v/>
      </c>
      <c r="AB38" s="92" t="str">
        <f t="shared" si="58"/>
        <v/>
      </c>
      <c r="AC38" s="92" t="str">
        <f t="shared" si="59"/>
        <v/>
      </c>
      <c r="AD38" s="92" t="str">
        <f t="shared" si="60"/>
        <v/>
      </c>
      <c r="AE38" s="92" t="str">
        <f t="shared" si="61"/>
        <v/>
      </c>
      <c r="AF38" s="92" t="str">
        <f t="shared" si="62"/>
        <v/>
      </c>
      <c r="AG38" s="92" t="str">
        <f t="shared" si="63"/>
        <v/>
      </c>
      <c r="AH38" s="112"/>
      <c r="AI38" s="187" t="str">
        <f t="shared" si="64"/>
        <v/>
      </c>
      <c r="AJ38" s="83"/>
    </row>
    <row r="39" spans="2:36" ht="18.75">
      <c r="B39" s="81"/>
      <c r="C39" s="110" t="s">
        <v>52</v>
      </c>
      <c r="D39" s="92" t="str">
        <f t="shared" si="34"/>
        <v/>
      </c>
      <c r="E39" s="92" t="str">
        <f t="shared" si="35"/>
        <v/>
      </c>
      <c r="F39" s="92" t="str">
        <f t="shared" si="36"/>
        <v/>
      </c>
      <c r="G39" s="92" t="str">
        <f t="shared" si="37"/>
        <v/>
      </c>
      <c r="H39" s="92" t="str">
        <f t="shared" si="38"/>
        <v/>
      </c>
      <c r="I39" s="92" t="str">
        <f t="shared" si="39"/>
        <v/>
      </c>
      <c r="J39" s="92" t="str">
        <f t="shared" si="40"/>
        <v/>
      </c>
      <c r="K39" s="92" t="str">
        <f t="shared" si="41"/>
        <v/>
      </c>
      <c r="L39" s="92" t="str">
        <f t="shared" si="42"/>
        <v/>
      </c>
      <c r="M39" s="92" t="str">
        <f t="shared" si="43"/>
        <v/>
      </c>
      <c r="N39" s="92" t="str">
        <f t="shared" si="44"/>
        <v/>
      </c>
      <c r="O39" s="92" t="str">
        <f t="shared" si="45"/>
        <v/>
      </c>
      <c r="P39" s="92" t="str">
        <f t="shared" si="46"/>
        <v/>
      </c>
      <c r="Q39" s="92" t="str">
        <f t="shared" si="47"/>
        <v/>
      </c>
      <c r="R39" s="92" t="str">
        <f t="shared" si="48"/>
        <v/>
      </c>
      <c r="S39" s="92" t="str">
        <f t="shared" si="49"/>
        <v/>
      </c>
      <c r="T39" s="92" t="str">
        <f t="shared" si="50"/>
        <v/>
      </c>
      <c r="U39" s="92" t="str">
        <f t="shared" si="51"/>
        <v/>
      </c>
      <c r="V39" s="92" t="str">
        <f t="shared" si="52"/>
        <v/>
      </c>
      <c r="W39" s="92" t="str">
        <f t="shared" si="53"/>
        <v/>
      </c>
      <c r="X39" s="92" t="str">
        <f t="shared" si="54"/>
        <v/>
      </c>
      <c r="Y39" s="92" t="str">
        <f t="shared" si="55"/>
        <v/>
      </c>
      <c r="Z39" s="92" t="str">
        <f t="shared" si="56"/>
        <v/>
      </c>
      <c r="AA39" s="92" t="str">
        <f t="shared" si="57"/>
        <v/>
      </c>
      <c r="AB39" s="92" t="str">
        <f t="shared" si="58"/>
        <v/>
      </c>
      <c r="AC39" s="92" t="str">
        <f t="shared" si="59"/>
        <v/>
      </c>
      <c r="AD39" s="92" t="str">
        <f t="shared" si="60"/>
        <v/>
      </c>
      <c r="AE39" s="92" t="str">
        <f t="shared" si="61"/>
        <v/>
      </c>
      <c r="AF39" s="92" t="str">
        <f t="shared" si="62"/>
        <v/>
      </c>
      <c r="AG39" s="92" t="str">
        <f t="shared" si="63"/>
        <v/>
      </c>
      <c r="AH39" s="112"/>
      <c r="AI39" s="187" t="str">
        <f t="shared" si="64"/>
        <v/>
      </c>
      <c r="AJ39" s="83"/>
    </row>
    <row r="40" spans="2:36" ht="18.75">
      <c r="B40" s="81"/>
      <c r="C40" s="110" t="s">
        <v>53</v>
      </c>
      <c r="D40" s="92" t="str">
        <f t="shared" si="34"/>
        <v/>
      </c>
      <c r="E40" s="92" t="str">
        <f t="shared" si="35"/>
        <v/>
      </c>
      <c r="F40" s="92" t="str">
        <f t="shared" si="36"/>
        <v/>
      </c>
      <c r="G40" s="92" t="str">
        <f t="shared" si="37"/>
        <v/>
      </c>
      <c r="H40" s="92" t="str">
        <f t="shared" si="38"/>
        <v/>
      </c>
      <c r="I40" s="92" t="str">
        <f t="shared" si="39"/>
        <v/>
      </c>
      <c r="J40" s="92" t="str">
        <f t="shared" si="40"/>
        <v/>
      </c>
      <c r="K40" s="92" t="str">
        <f t="shared" si="41"/>
        <v/>
      </c>
      <c r="L40" s="92" t="str">
        <f t="shared" si="42"/>
        <v/>
      </c>
      <c r="M40" s="92" t="str">
        <f t="shared" si="43"/>
        <v/>
      </c>
      <c r="N40" s="92" t="str">
        <f t="shared" si="44"/>
        <v/>
      </c>
      <c r="O40" s="92" t="str">
        <f t="shared" si="45"/>
        <v/>
      </c>
      <c r="P40" s="92" t="str">
        <f t="shared" si="46"/>
        <v/>
      </c>
      <c r="Q40" s="92" t="str">
        <f t="shared" si="47"/>
        <v/>
      </c>
      <c r="R40" s="92" t="str">
        <f t="shared" si="48"/>
        <v/>
      </c>
      <c r="S40" s="92" t="str">
        <f t="shared" si="49"/>
        <v/>
      </c>
      <c r="T40" s="92" t="str">
        <f t="shared" si="50"/>
        <v/>
      </c>
      <c r="U40" s="92" t="str">
        <f t="shared" si="51"/>
        <v/>
      </c>
      <c r="V40" s="92" t="str">
        <f t="shared" si="52"/>
        <v/>
      </c>
      <c r="W40" s="92" t="str">
        <f t="shared" si="53"/>
        <v/>
      </c>
      <c r="X40" s="92" t="str">
        <f t="shared" si="54"/>
        <v/>
      </c>
      <c r="Y40" s="92" t="str">
        <f t="shared" si="55"/>
        <v/>
      </c>
      <c r="Z40" s="92" t="str">
        <f t="shared" si="56"/>
        <v/>
      </c>
      <c r="AA40" s="92" t="str">
        <f t="shared" si="57"/>
        <v/>
      </c>
      <c r="AB40" s="92" t="str">
        <f t="shared" si="58"/>
        <v/>
      </c>
      <c r="AC40" s="92" t="str">
        <f t="shared" si="59"/>
        <v/>
      </c>
      <c r="AD40" s="92" t="str">
        <f t="shared" si="60"/>
        <v/>
      </c>
      <c r="AE40" s="92" t="str">
        <f t="shared" si="61"/>
        <v/>
      </c>
      <c r="AF40" s="92" t="str">
        <f t="shared" si="62"/>
        <v/>
      </c>
      <c r="AG40" s="92" t="str">
        <f t="shared" si="63"/>
        <v/>
      </c>
      <c r="AH40" s="112"/>
      <c r="AI40" s="187" t="str">
        <f t="shared" si="64"/>
        <v/>
      </c>
      <c r="AJ40" s="83"/>
    </row>
    <row r="41" spans="2:36" ht="18.75">
      <c r="B41" s="81"/>
      <c r="C41" s="110" t="s">
        <v>54</v>
      </c>
      <c r="D41" s="92" t="str">
        <f t="shared" si="34"/>
        <v/>
      </c>
      <c r="E41" s="92" t="str">
        <f t="shared" si="35"/>
        <v/>
      </c>
      <c r="F41" s="92" t="str">
        <f t="shared" si="36"/>
        <v/>
      </c>
      <c r="G41" s="92" t="str">
        <f t="shared" si="37"/>
        <v/>
      </c>
      <c r="H41" s="92" t="str">
        <f t="shared" si="38"/>
        <v/>
      </c>
      <c r="I41" s="92" t="str">
        <f t="shared" si="39"/>
        <v/>
      </c>
      <c r="J41" s="92" t="str">
        <f t="shared" si="40"/>
        <v/>
      </c>
      <c r="K41" s="92" t="str">
        <f t="shared" si="41"/>
        <v/>
      </c>
      <c r="L41" s="92" t="str">
        <f t="shared" si="42"/>
        <v/>
      </c>
      <c r="M41" s="92" t="str">
        <f t="shared" si="43"/>
        <v/>
      </c>
      <c r="N41" s="92" t="str">
        <f t="shared" si="44"/>
        <v/>
      </c>
      <c r="O41" s="92" t="str">
        <f t="shared" si="45"/>
        <v/>
      </c>
      <c r="P41" s="92" t="str">
        <f t="shared" si="46"/>
        <v/>
      </c>
      <c r="Q41" s="92" t="str">
        <f t="shared" si="47"/>
        <v/>
      </c>
      <c r="R41" s="92" t="str">
        <f t="shared" si="48"/>
        <v/>
      </c>
      <c r="S41" s="92" t="str">
        <f t="shared" si="49"/>
        <v/>
      </c>
      <c r="T41" s="92" t="str">
        <f t="shared" si="50"/>
        <v/>
      </c>
      <c r="U41" s="92" t="str">
        <f t="shared" si="51"/>
        <v/>
      </c>
      <c r="V41" s="92" t="str">
        <f t="shared" si="52"/>
        <v/>
      </c>
      <c r="W41" s="92" t="str">
        <f t="shared" si="53"/>
        <v/>
      </c>
      <c r="X41" s="92" t="str">
        <f t="shared" si="54"/>
        <v/>
      </c>
      <c r="Y41" s="92" t="str">
        <f t="shared" si="55"/>
        <v/>
      </c>
      <c r="Z41" s="92" t="str">
        <f t="shared" si="56"/>
        <v/>
      </c>
      <c r="AA41" s="92" t="str">
        <f t="shared" si="57"/>
        <v/>
      </c>
      <c r="AB41" s="92" t="str">
        <f t="shared" si="58"/>
        <v/>
      </c>
      <c r="AC41" s="92" t="str">
        <f t="shared" si="59"/>
        <v/>
      </c>
      <c r="AD41" s="92" t="str">
        <f t="shared" si="60"/>
        <v/>
      </c>
      <c r="AE41" s="92" t="str">
        <f t="shared" si="61"/>
        <v/>
      </c>
      <c r="AF41" s="92" t="str">
        <f t="shared" si="62"/>
        <v/>
      </c>
      <c r="AG41" s="92" t="str">
        <f t="shared" si="63"/>
        <v/>
      </c>
      <c r="AH41" s="112"/>
      <c r="AI41" s="187" t="str">
        <f t="shared" si="64"/>
        <v/>
      </c>
      <c r="AJ41" s="83"/>
    </row>
    <row r="42" spans="2:36" ht="18.75">
      <c r="B42" s="81"/>
      <c r="C42" s="110" t="s">
        <v>55</v>
      </c>
      <c r="D42" s="92" t="str">
        <f t="shared" si="34"/>
        <v/>
      </c>
      <c r="E42" s="92" t="str">
        <f t="shared" si="35"/>
        <v/>
      </c>
      <c r="F42" s="92" t="str">
        <f t="shared" si="36"/>
        <v/>
      </c>
      <c r="G42" s="92" t="str">
        <f t="shared" si="37"/>
        <v/>
      </c>
      <c r="H42" s="92" t="str">
        <f t="shared" si="38"/>
        <v/>
      </c>
      <c r="I42" s="92" t="str">
        <f t="shared" si="39"/>
        <v/>
      </c>
      <c r="J42" s="92" t="str">
        <f t="shared" si="40"/>
        <v/>
      </c>
      <c r="K42" s="92" t="str">
        <f t="shared" si="41"/>
        <v/>
      </c>
      <c r="L42" s="92" t="str">
        <f t="shared" si="42"/>
        <v/>
      </c>
      <c r="M42" s="92" t="str">
        <f t="shared" si="43"/>
        <v/>
      </c>
      <c r="N42" s="92" t="str">
        <f t="shared" si="44"/>
        <v/>
      </c>
      <c r="O42" s="92" t="str">
        <f t="shared" si="45"/>
        <v/>
      </c>
      <c r="P42" s="92" t="str">
        <f t="shared" si="46"/>
        <v/>
      </c>
      <c r="Q42" s="92" t="str">
        <f t="shared" si="47"/>
        <v/>
      </c>
      <c r="R42" s="92" t="str">
        <f t="shared" si="48"/>
        <v/>
      </c>
      <c r="S42" s="92" t="str">
        <f t="shared" si="49"/>
        <v/>
      </c>
      <c r="T42" s="92" t="str">
        <f t="shared" si="50"/>
        <v/>
      </c>
      <c r="U42" s="92" t="str">
        <f t="shared" si="51"/>
        <v/>
      </c>
      <c r="V42" s="92" t="str">
        <f t="shared" si="52"/>
        <v/>
      </c>
      <c r="W42" s="92" t="str">
        <f t="shared" si="53"/>
        <v/>
      </c>
      <c r="X42" s="92" t="str">
        <f t="shared" si="54"/>
        <v/>
      </c>
      <c r="Y42" s="92" t="str">
        <f t="shared" si="55"/>
        <v/>
      </c>
      <c r="Z42" s="92" t="str">
        <f t="shared" si="56"/>
        <v/>
      </c>
      <c r="AA42" s="92" t="str">
        <f t="shared" si="57"/>
        <v/>
      </c>
      <c r="AB42" s="92" t="str">
        <f t="shared" si="58"/>
        <v/>
      </c>
      <c r="AC42" s="92" t="str">
        <f t="shared" si="59"/>
        <v/>
      </c>
      <c r="AD42" s="92" t="str">
        <f t="shared" si="60"/>
        <v/>
      </c>
      <c r="AE42" s="92" t="str">
        <f t="shared" si="61"/>
        <v/>
      </c>
      <c r="AF42" s="92" t="str">
        <f t="shared" si="62"/>
        <v/>
      </c>
      <c r="AG42" s="92" t="str">
        <f t="shared" si="63"/>
        <v/>
      </c>
      <c r="AH42" s="112"/>
      <c r="AI42" s="187" t="str">
        <f t="shared" si="64"/>
        <v/>
      </c>
      <c r="AJ42" s="83"/>
    </row>
    <row r="43" spans="2:36" ht="19.5" thickBot="1">
      <c r="B43" s="81"/>
      <c r="C43" s="105" t="s">
        <v>56</v>
      </c>
      <c r="D43" s="152"/>
      <c r="E43" s="100"/>
      <c r="F43" s="100"/>
      <c r="G43" s="100"/>
      <c r="H43" s="100"/>
      <c r="I43" s="100"/>
      <c r="J43" s="100"/>
      <c r="K43" s="101"/>
      <c r="L43" s="101"/>
      <c r="M43" s="101"/>
      <c r="N43" s="100"/>
      <c r="O43" s="101"/>
      <c r="P43" s="100"/>
      <c r="Q43" s="100"/>
      <c r="R43" s="100"/>
      <c r="S43" s="100"/>
      <c r="T43" s="100"/>
      <c r="U43" s="100"/>
      <c r="V43" s="100"/>
      <c r="W43" s="100"/>
      <c r="X43" s="100"/>
      <c r="Y43" s="100"/>
      <c r="Z43" s="101"/>
      <c r="AA43" s="101"/>
      <c r="AB43" s="101"/>
      <c r="AC43" s="100"/>
      <c r="AD43" s="101"/>
      <c r="AE43" s="100"/>
      <c r="AF43" s="100"/>
      <c r="AG43" s="100"/>
      <c r="AH43" s="114"/>
      <c r="AI43" s="193"/>
      <c r="AJ43" s="83"/>
    </row>
    <row r="44" spans="2:36" ht="18.75">
      <c r="B44" s="81"/>
      <c r="C44" s="135" t="s">
        <v>57</v>
      </c>
      <c r="D44" s="92" t="str">
        <f>+IF(ISBLANK($D$33),"",0)</f>
        <v/>
      </c>
      <c r="E44" s="92" t="str">
        <f>+IF(ISBLANK($E$33),"",0)</f>
        <v/>
      </c>
      <c r="F44" s="92" t="str">
        <f>+IF(ISBLANK($F$33),"",0)</f>
        <v/>
      </c>
      <c r="G44" s="92" t="str">
        <f>+IF(ISBLANK($G$33),"",0)</f>
        <v/>
      </c>
      <c r="H44" s="92" t="str">
        <f>+IF(ISBLANK($H$33),"",0)</f>
        <v/>
      </c>
      <c r="I44" s="92" t="str">
        <f>+IF(ISBLANK($I$33),"",0)</f>
        <v/>
      </c>
      <c r="J44" s="92" t="str">
        <f>+IF(ISBLANK($J$33),"",0)</f>
        <v/>
      </c>
      <c r="K44" s="92" t="str">
        <f>+IF(ISBLANK($K$33),"",0)</f>
        <v/>
      </c>
      <c r="L44" s="92" t="str">
        <f>+IF(ISBLANK($L$33),"",0)</f>
        <v/>
      </c>
      <c r="M44" s="92" t="str">
        <f>+IF(ISBLANK($M$33),"",0)</f>
        <v/>
      </c>
      <c r="N44" s="92" t="str">
        <f>+IF(ISBLANK($N$33),"",0)</f>
        <v/>
      </c>
      <c r="O44" s="92" t="str">
        <f>+IF(ISBLANK($O$33),"",0)</f>
        <v/>
      </c>
      <c r="P44" s="92" t="str">
        <f>+IF(ISBLANK($P$33),"",0)</f>
        <v/>
      </c>
      <c r="Q44" s="92" t="str">
        <f>+IF(ISBLANK($Q$33),"",0)</f>
        <v/>
      </c>
      <c r="R44" s="92" t="str">
        <f>+IF(ISBLANK($R$33),"",0)</f>
        <v/>
      </c>
      <c r="S44" s="92" t="str">
        <f>+IF(ISBLANK($S$33),"",0)</f>
        <v/>
      </c>
      <c r="T44" s="92" t="str">
        <f>+IF(ISBLANK($T$33),"",0)</f>
        <v/>
      </c>
      <c r="U44" s="92" t="str">
        <f>+IF(ISBLANK($U$33),"",0)</f>
        <v/>
      </c>
      <c r="V44" s="92" t="str">
        <f>+IF(ISBLANK($V$33),"",0)</f>
        <v/>
      </c>
      <c r="W44" s="92" t="str">
        <f>+IF(ISBLANK($W$33),"",0)</f>
        <v/>
      </c>
      <c r="X44" s="92" t="str">
        <f>+IF(ISBLANK($X$33),"",0)</f>
        <v/>
      </c>
      <c r="Y44" s="92" t="str">
        <f>+IF(ISBLANK($Y$33),"",0)</f>
        <v/>
      </c>
      <c r="Z44" s="92" t="str">
        <f>+IF(ISBLANK($Z$33),"",0)</f>
        <v/>
      </c>
      <c r="AA44" s="92" t="str">
        <f>+IF(ISBLANK($AA$33),"",0)</f>
        <v/>
      </c>
      <c r="AB44" s="92" t="str">
        <f>+IF(ISBLANK($AB$33),"",0)</f>
        <v/>
      </c>
      <c r="AC44" s="92" t="str">
        <f>+IF(ISBLANK($AC$33),"",0)</f>
        <v/>
      </c>
      <c r="AD44" s="92" t="str">
        <f>+IF(ISBLANK($AD$33),"",0)</f>
        <v/>
      </c>
      <c r="AE44" s="92" t="str">
        <f>+IF(ISBLANK($AE$33),"",0)</f>
        <v/>
      </c>
      <c r="AF44" s="92" t="str">
        <f>+IF(ISBLANK($AF$33),"",0)</f>
        <v/>
      </c>
      <c r="AG44" s="92" t="str">
        <f>+IF(ISBLANK($AG$33),"",0)</f>
        <v/>
      </c>
      <c r="AH44" s="117"/>
      <c r="AI44" s="192" t="str">
        <f>IF(COUNTBLANK(D44:AG44)=30,"",AVERAGE(D44:AG44))</f>
        <v/>
      </c>
      <c r="AJ44" s="83"/>
    </row>
    <row r="45" spans="2:36" ht="18.75">
      <c r="B45" s="81"/>
      <c r="C45" s="136" t="s">
        <v>58</v>
      </c>
      <c r="D45" s="92" t="str">
        <f t="shared" ref="D45:D51" si="65">+IF(ISBLANK($D$33),"",0)</f>
        <v/>
      </c>
      <c r="E45" s="92" t="str">
        <f t="shared" ref="E45:E51" si="66">+IF(ISBLANK($E$33),"",0)</f>
        <v/>
      </c>
      <c r="F45" s="92" t="str">
        <f t="shared" ref="F45:F51" si="67">+IF(ISBLANK($F$33),"",0)</f>
        <v/>
      </c>
      <c r="G45" s="92" t="str">
        <f t="shared" ref="G45:G51" si="68">+IF(ISBLANK($G$33),"",0)</f>
        <v/>
      </c>
      <c r="H45" s="92" t="str">
        <f t="shared" ref="H45:H51" si="69">+IF(ISBLANK($H$33),"",0)</f>
        <v/>
      </c>
      <c r="I45" s="92" t="str">
        <f t="shared" ref="I45:I51" si="70">+IF(ISBLANK($I$33),"",0)</f>
        <v/>
      </c>
      <c r="J45" s="92" t="str">
        <f t="shared" ref="J45:J51" si="71">+IF(ISBLANK($J$33),"",0)</f>
        <v/>
      </c>
      <c r="K45" s="92" t="str">
        <f t="shared" ref="K45:K51" si="72">+IF(ISBLANK($K$33),"",0)</f>
        <v/>
      </c>
      <c r="L45" s="92" t="str">
        <f t="shared" ref="L45:L51" si="73">+IF(ISBLANK($L$33),"",0)</f>
        <v/>
      </c>
      <c r="M45" s="92" t="str">
        <f t="shared" ref="M45:M51" si="74">+IF(ISBLANK($M$33),"",0)</f>
        <v/>
      </c>
      <c r="N45" s="92" t="str">
        <f t="shared" ref="N45:N51" si="75">+IF(ISBLANK($N$33),"",0)</f>
        <v/>
      </c>
      <c r="O45" s="92" t="str">
        <f t="shared" ref="O45:O51" si="76">+IF(ISBLANK($O$33),"",0)</f>
        <v/>
      </c>
      <c r="P45" s="92" t="str">
        <f t="shared" ref="P45:P51" si="77">+IF(ISBLANK($P$33),"",0)</f>
        <v/>
      </c>
      <c r="Q45" s="92" t="str">
        <f t="shared" ref="Q45:Q51" si="78">+IF(ISBLANK($Q$33),"",0)</f>
        <v/>
      </c>
      <c r="R45" s="92" t="str">
        <f t="shared" ref="R45:R51" si="79">+IF(ISBLANK($R$33),"",0)</f>
        <v/>
      </c>
      <c r="S45" s="92" t="str">
        <f t="shared" ref="S45:S51" si="80">+IF(ISBLANK($S$33),"",0)</f>
        <v/>
      </c>
      <c r="T45" s="92" t="str">
        <f t="shared" ref="T45:T51" si="81">+IF(ISBLANK($T$33),"",0)</f>
        <v/>
      </c>
      <c r="U45" s="92" t="str">
        <f t="shared" ref="U45:U51" si="82">+IF(ISBLANK($U$33),"",0)</f>
        <v/>
      </c>
      <c r="V45" s="92" t="str">
        <f t="shared" ref="V45:V51" si="83">+IF(ISBLANK($V$33),"",0)</f>
        <v/>
      </c>
      <c r="W45" s="92" t="str">
        <f t="shared" ref="W45:W51" si="84">+IF(ISBLANK($W$33),"",0)</f>
        <v/>
      </c>
      <c r="X45" s="92" t="str">
        <f t="shared" ref="X45:X51" si="85">+IF(ISBLANK($X$33),"",0)</f>
        <v/>
      </c>
      <c r="Y45" s="92" t="str">
        <f t="shared" ref="Y45:Y51" si="86">+IF(ISBLANK($Y$33),"",0)</f>
        <v/>
      </c>
      <c r="Z45" s="92" t="str">
        <f t="shared" ref="Z45:Z51" si="87">+IF(ISBLANK($Z$33),"",0)</f>
        <v/>
      </c>
      <c r="AA45" s="92" t="str">
        <f t="shared" ref="AA45:AA51" si="88">+IF(ISBLANK($AA$33),"",0)</f>
        <v/>
      </c>
      <c r="AB45" s="92" t="str">
        <f t="shared" ref="AB45:AB51" si="89">+IF(ISBLANK($AB$33),"",0)</f>
        <v/>
      </c>
      <c r="AC45" s="92" t="str">
        <f t="shared" ref="AC45:AC51" si="90">+IF(ISBLANK($AC$33),"",0)</f>
        <v/>
      </c>
      <c r="AD45" s="92" t="str">
        <f t="shared" ref="AD45:AD51" si="91">+IF(ISBLANK($AD$33),"",0)</f>
        <v/>
      </c>
      <c r="AE45" s="92" t="str">
        <f t="shared" ref="AE45:AE51" si="92">+IF(ISBLANK($AE$33),"",0)</f>
        <v/>
      </c>
      <c r="AF45" s="92" t="str">
        <f t="shared" ref="AF45:AF51" si="93">+IF(ISBLANK($AF$33),"",0)</f>
        <v/>
      </c>
      <c r="AG45" s="92" t="str">
        <f t="shared" ref="AG45:AG51" si="94">+IF(ISBLANK($AG$33),"",0)</f>
        <v/>
      </c>
      <c r="AH45" s="112"/>
      <c r="AI45" s="187" t="str">
        <f>IF(COUNTBLANK(D45:AG45)=30,"",AVERAGE(D45:AG45))</f>
        <v/>
      </c>
      <c r="AJ45" s="83"/>
    </row>
    <row r="46" spans="2:36" ht="18.75">
      <c r="B46" s="81"/>
      <c r="C46" s="136" t="s">
        <v>59</v>
      </c>
      <c r="D46" s="92" t="str">
        <f t="shared" si="65"/>
        <v/>
      </c>
      <c r="E46" s="92" t="str">
        <f t="shared" si="66"/>
        <v/>
      </c>
      <c r="F46" s="92" t="str">
        <f t="shared" si="67"/>
        <v/>
      </c>
      <c r="G46" s="92" t="str">
        <f t="shared" si="68"/>
        <v/>
      </c>
      <c r="H46" s="92" t="str">
        <f t="shared" si="69"/>
        <v/>
      </c>
      <c r="I46" s="92" t="str">
        <f t="shared" si="70"/>
        <v/>
      </c>
      <c r="J46" s="92" t="str">
        <f t="shared" si="71"/>
        <v/>
      </c>
      <c r="K46" s="92" t="str">
        <f t="shared" si="72"/>
        <v/>
      </c>
      <c r="L46" s="92" t="str">
        <f t="shared" si="73"/>
        <v/>
      </c>
      <c r="M46" s="92" t="str">
        <f t="shared" si="74"/>
        <v/>
      </c>
      <c r="N46" s="92" t="str">
        <f t="shared" si="75"/>
        <v/>
      </c>
      <c r="O46" s="92" t="str">
        <f t="shared" si="76"/>
        <v/>
      </c>
      <c r="P46" s="92" t="str">
        <f t="shared" si="77"/>
        <v/>
      </c>
      <c r="Q46" s="92" t="str">
        <f t="shared" si="78"/>
        <v/>
      </c>
      <c r="R46" s="92" t="str">
        <f t="shared" si="79"/>
        <v/>
      </c>
      <c r="S46" s="92" t="str">
        <f t="shared" si="80"/>
        <v/>
      </c>
      <c r="T46" s="92" t="str">
        <f t="shared" si="81"/>
        <v/>
      </c>
      <c r="U46" s="92" t="str">
        <f t="shared" si="82"/>
        <v/>
      </c>
      <c r="V46" s="92" t="str">
        <f t="shared" si="83"/>
        <v/>
      </c>
      <c r="W46" s="92" t="str">
        <f t="shared" si="84"/>
        <v/>
      </c>
      <c r="X46" s="92" t="str">
        <f t="shared" si="85"/>
        <v/>
      </c>
      <c r="Y46" s="92" t="str">
        <f t="shared" si="86"/>
        <v/>
      </c>
      <c r="Z46" s="92" t="str">
        <f t="shared" si="87"/>
        <v/>
      </c>
      <c r="AA46" s="92" t="str">
        <f t="shared" si="88"/>
        <v/>
      </c>
      <c r="AB46" s="92" t="str">
        <f t="shared" si="89"/>
        <v/>
      </c>
      <c r="AC46" s="92" t="str">
        <f t="shared" si="90"/>
        <v/>
      </c>
      <c r="AD46" s="92" t="str">
        <f t="shared" si="91"/>
        <v/>
      </c>
      <c r="AE46" s="92" t="str">
        <f t="shared" si="92"/>
        <v/>
      </c>
      <c r="AF46" s="92" t="str">
        <f t="shared" si="93"/>
        <v/>
      </c>
      <c r="AG46" s="92" t="str">
        <f t="shared" si="94"/>
        <v/>
      </c>
      <c r="AH46" s="112"/>
      <c r="AI46" s="187" t="str">
        <f t="shared" ref="AI46:AI51" si="95">IF(COUNTBLANK(D46:AG46)=30,"",AVERAGE(D46:AG46))</f>
        <v/>
      </c>
      <c r="AJ46" s="83"/>
    </row>
    <row r="47" spans="2:36" ht="18.75">
      <c r="B47" s="81"/>
      <c r="C47" s="136" t="s">
        <v>60</v>
      </c>
      <c r="D47" s="92" t="str">
        <f t="shared" si="65"/>
        <v/>
      </c>
      <c r="E47" s="92" t="str">
        <f t="shared" si="66"/>
        <v/>
      </c>
      <c r="F47" s="92" t="str">
        <f t="shared" si="67"/>
        <v/>
      </c>
      <c r="G47" s="92" t="str">
        <f t="shared" si="68"/>
        <v/>
      </c>
      <c r="H47" s="92" t="str">
        <f t="shared" si="69"/>
        <v/>
      </c>
      <c r="I47" s="92" t="str">
        <f t="shared" si="70"/>
        <v/>
      </c>
      <c r="J47" s="92" t="str">
        <f t="shared" si="71"/>
        <v/>
      </c>
      <c r="K47" s="92" t="str">
        <f t="shared" si="72"/>
        <v/>
      </c>
      <c r="L47" s="92" t="str">
        <f t="shared" si="73"/>
        <v/>
      </c>
      <c r="M47" s="92" t="str">
        <f t="shared" si="74"/>
        <v/>
      </c>
      <c r="N47" s="92" t="str">
        <f t="shared" si="75"/>
        <v/>
      </c>
      <c r="O47" s="92" t="str">
        <f t="shared" si="76"/>
        <v/>
      </c>
      <c r="P47" s="92" t="str">
        <f t="shared" si="77"/>
        <v/>
      </c>
      <c r="Q47" s="92" t="str">
        <f t="shared" si="78"/>
        <v/>
      </c>
      <c r="R47" s="92" t="str">
        <f t="shared" si="79"/>
        <v/>
      </c>
      <c r="S47" s="92" t="str">
        <f t="shared" si="80"/>
        <v/>
      </c>
      <c r="T47" s="92" t="str">
        <f t="shared" si="81"/>
        <v/>
      </c>
      <c r="U47" s="92" t="str">
        <f t="shared" si="82"/>
        <v/>
      </c>
      <c r="V47" s="92" t="str">
        <f t="shared" si="83"/>
        <v/>
      </c>
      <c r="W47" s="92" t="str">
        <f t="shared" si="84"/>
        <v/>
      </c>
      <c r="X47" s="92" t="str">
        <f t="shared" si="85"/>
        <v/>
      </c>
      <c r="Y47" s="92" t="str">
        <f t="shared" si="86"/>
        <v/>
      </c>
      <c r="Z47" s="92" t="str">
        <f t="shared" si="87"/>
        <v/>
      </c>
      <c r="AA47" s="92" t="str">
        <f t="shared" si="88"/>
        <v/>
      </c>
      <c r="AB47" s="92" t="str">
        <f t="shared" si="89"/>
        <v/>
      </c>
      <c r="AC47" s="92" t="str">
        <f t="shared" si="90"/>
        <v/>
      </c>
      <c r="AD47" s="92" t="str">
        <f t="shared" si="91"/>
        <v/>
      </c>
      <c r="AE47" s="92" t="str">
        <f t="shared" si="92"/>
        <v/>
      </c>
      <c r="AF47" s="92" t="str">
        <f t="shared" si="93"/>
        <v/>
      </c>
      <c r="AG47" s="92" t="str">
        <f t="shared" si="94"/>
        <v/>
      </c>
      <c r="AH47" s="112"/>
      <c r="AI47" s="187" t="str">
        <f t="shared" si="95"/>
        <v/>
      </c>
      <c r="AJ47" s="83"/>
    </row>
    <row r="48" spans="2:36" ht="18.75">
      <c r="B48" s="81"/>
      <c r="C48" s="136" t="s">
        <v>61</v>
      </c>
      <c r="D48" s="92" t="str">
        <f t="shared" si="65"/>
        <v/>
      </c>
      <c r="E48" s="92" t="str">
        <f t="shared" si="66"/>
        <v/>
      </c>
      <c r="F48" s="92" t="str">
        <f t="shared" si="67"/>
        <v/>
      </c>
      <c r="G48" s="92" t="str">
        <f t="shared" si="68"/>
        <v/>
      </c>
      <c r="H48" s="92" t="str">
        <f t="shared" si="69"/>
        <v/>
      </c>
      <c r="I48" s="92" t="str">
        <f t="shared" si="70"/>
        <v/>
      </c>
      <c r="J48" s="92" t="str">
        <f t="shared" si="71"/>
        <v/>
      </c>
      <c r="K48" s="92" t="str">
        <f t="shared" si="72"/>
        <v/>
      </c>
      <c r="L48" s="92" t="str">
        <f t="shared" si="73"/>
        <v/>
      </c>
      <c r="M48" s="92" t="str">
        <f t="shared" si="74"/>
        <v/>
      </c>
      <c r="N48" s="92" t="str">
        <f t="shared" si="75"/>
        <v/>
      </c>
      <c r="O48" s="92" t="str">
        <f t="shared" si="76"/>
        <v/>
      </c>
      <c r="P48" s="92" t="str">
        <f t="shared" si="77"/>
        <v/>
      </c>
      <c r="Q48" s="92" t="str">
        <f t="shared" si="78"/>
        <v/>
      </c>
      <c r="R48" s="92" t="str">
        <f t="shared" si="79"/>
        <v/>
      </c>
      <c r="S48" s="92" t="str">
        <f t="shared" si="80"/>
        <v/>
      </c>
      <c r="T48" s="92" t="str">
        <f t="shared" si="81"/>
        <v/>
      </c>
      <c r="U48" s="92" t="str">
        <f t="shared" si="82"/>
        <v/>
      </c>
      <c r="V48" s="92" t="str">
        <f t="shared" si="83"/>
        <v/>
      </c>
      <c r="W48" s="92" t="str">
        <f t="shared" si="84"/>
        <v/>
      </c>
      <c r="X48" s="92" t="str">
        <f t="shared" si="85"/>
        <v/>
      </c>
      <c r="Y48" s="92" t="str">
        <f t="shared" si="86"/>
        <v/>
      </c>
      <c r="Z48" s="92" t="str">
        <f t="shared" si="87"/>
        <v/>
      </c>
      <c r="AA48" s="92" t="str">
        <f t="shared" si="88"/>
        <v/>
      </c>
      <c r="AB48" s="92" t="str">
        <f t="shared" si="89"/>
        <v/>
      </c>
      <c r="AC48" s="92" t="str">
        <f t="shared" si="90"/>
        <v/>
      </c>
      <c r="AD48" s="92" t="str">
        <f t="shared" si="91"/>
        <v/>
      </c>
      <c r="AE48" s="92" t="str">
        <f t="shared" si="92"/>
        <v/>
      </c>
      <c r="AF48" s="92" t="str">
        <f t="shared" si="93"/>
        <v/>
      </c>
      <c r="AG48" s="92" t="str">
        <f t="shared" si="94"/>
        <v/>
      </c>
      <c r="AH48" s="112"/>
      <c r="AI48" s="187" t="str">
        <f t="shared" si="95"/>
        <v/>
      </c>
      <c r="AJ48" s="83"/>
    </row>
    <row r="49" spans="2:36" ht="18.75">
      <c r="B49" s="81"/>
      <c r="C49" s="136" t="s">
        <v>62</v>
      </c>
      <c r="D49" s="92" t="str">
        <f>+IF(ISBLANK($D$33),"",0)</f>
        <v/>
      </c>
      <c r="E49" s="92" t="str">
        <f>+IF(ISBLANK($E$33),"",0)</f>
        <v/>
      </c>
      <c r="F49" s="92" t="str">
        <f>+IF(ISBLANK($F$33),"",0)</f>
        <v/>
      </c>
      <c r="G49" s="92" t="str">
        <f>+IF(ISBLANK($G$33),"",0)</f>
        <v/>
      </c>
      <c r="H49" s="92" t="str">
        <f>+IF(ISBLANK($H$33),"",0)</f>
        <v/>
      </c>
      <c r="I49" s="92" t="str">
        <f>+IF(ISBLANK($I$33),"",0)</f>
        <v/>
      </c>
      <c r="J49" s="92" t="str">
        <f>+IF(ISBLANK($J$33),"",0)</f>
        <v/>
      </c>
      <c r="K49" s="92" t="str">
        <f>+IF(ISBLANK($K$33),"",0)</f>
        <v/>
      </c>
      <c r="L49" s="92" t="str">
        <f>+IF(ISBLANK($L$33),"",0)</f>
        <v/>
      </c>
      <c r="M49" s="92" t="str">
        <f>+IF(ISBLANK($M$33),"",0)</f>
        <v/>
      </c>
      <c r="N49" s="92" t="str">
        <f>+IF(ISBLANK($N$33),"",0)</f>
        <v/>
      </c>
      <c r="O49" s="92" t="str">
        <f>+IF(ISBLANK($O$33),"",0)</f>
        <v/>
      </c>
      <c r="P49" s="92" t="str">
        <f>+IF(ISBLANK($P$33),"",0)</f>
        <v/>
      </c>
      <c r="Q49" s="92" t="str">
        <f>+IF(ISBLANK($Q$33),"",0)</f>
        <v/>
      </c>
      <c r="R49" s="92" t="str">
        <f>+IF(ISBLANK($R$33),"",0)</f>
        <v/>
      </c>
      <c r="S49" s="92" t="str">
        <f>+IF(ISBLANK($S$33),"",0)</f>
        <v/>
      </c>
      <c r="T49" s="92" t="str">
        <f>+IF(ISBLANK($T$33),"",0)</f>
        <v/>
      </c>
      <c r="U49" s="92" t="str">
        <f>+IF(ISBLANK($U$33),"",0)</f>
        <v/>
      </c>
      <c r="V49" s="92" t="str">
        <f>+IF(ISBLANK($V$33),"",0)</f>
        <v/>
      </c>
      <c r="W49" s="92" t="str">
        <f>+IF(ISBLANK($W$33),"",0)</f>
        <v/>
      </c>
      <c r="X49" s="92" t="str">
        <f>+IF(ISBLANK($X$33),"",0)</f>
        <v/>
      </c>
      <c r="Y49" s="92" t="str">
        <f>+IF(ISBLANK($Y$33),"",0)</f>
        <v/>
      </c>
      <c r="Z49" s="92" t="str">
        <f>+IF(ISBLANK($Z$33),"",0)</f>
        <v/>
      </c>
      <c r="AA49" s="92" t="str">
        <f>+IF(ISBLANK($AA$33),"",0)</f>
        <v/>
      </c>
      <c r="AB49" s="92" t="str">
        <f>+IF(ISBLANK($AB$33),"",0)</f>
        <v/>
      </c>
      <c r="AC49" s="92" t="str">
        <f>+IF(ISBLANK($AC$33),"",0)</f>
        <v/>
      </c>
      <c r="AD49" s="92" t="str">
        <f>+IF(ISBLANK($AD$33),"",0)</f>
        <v/>
      </c>
      <c r="AE49" s="92" t="str">
        <f>+IF(ISBLANK($AE$33),"",0)</f>
        <v/>
      </c>
      <c r="AF49" s="92" t="str">
        <f>+IF(ISBLANK($AF$33),"",0)</f>
        <v/>
      </c>
      <c r="AG49" s="92" t="str">
        <f>+IF(ISBLANK($AG$33),"",0)</f>
        <v/>
      </c>
      <c r="AH49" s="112"/>
      <c r="AI49" s="187" t="str">
        <f>IF(COUNTBLANK(D49:AG49)=30,"",AVERAGE(D49:AG49))</f>
        <v/>
      </c>
      <c r="AJ49" s="83"/>
    </row>
    <row r="50" spans="2:36" ht="18.75">
      <c r="B50" s="81"/>
      <c r="C50" s="136" t="s">
        <v>63</v>
      </c>
      <c r="D50" s="92" t="str">
        <f t="shared" si="65"/>
        <v/>
      </c>
      <c r="E50" s="92" t="str">
        <f t="shared" si="66"/>
        <v/>
      </c>
      <c r="F50" s="92" t="str">
        <f t="shared" si="67"/>
        <v/>
      </c>
      <c r="G50" s="92" t="str">
        <f t="shared" si="68"/>
        <v/>
      </c>
      <c r="H50" s="92" t="str">
        <f t="shared" si="69"/>
        <v/>
      </c>
      <c r="I50" s="92" t="str">
        <f t="shared" si="70"/>
        <v/>
      </c>
      <c r="J50" s="92" t="str">
        <f t="shared" si="71"/>
        <v/>
      </c>
      <c r="K50" s="92" t="str">
        <f t="shared" si="72"/>
        <v/>
      </c>
      <c r="L50" s="92" t="str">
        <f t="shared" si="73"/>
        <v/>
      </c>
      <c r="M50" s="92" t="str">
        <f t="shared" si="74"/>
        <v/>
      </c>
      <c r="N50" s="92" t="str">
        <f t="shared" si="75"/>
        <v/>
      </c>
      <c r="O50" s="92" t="str">
        <f t="shared" si="76"/>
        <v/>
      </c>
      <c r="P50" s="92" t="str">
        <f t="shared" si="77"/>
        <v/>
      </c>
      <c r="Q50" s="92" t="str">
        <f t="shared" si="78"/>
        <v/>
      </c>
      <c r="R50" s="92" t="str">
        <f t="shared" si="79"/>
        <v/>
      </c>
      <c r="S50" s="92" t="str">
        <f t="shared" si="80"/>
        <v/>
      </c>
      <c r="T50" s="92" t="str">
        <f t="shared" si="81"/>
        <v/>
      </c>
      <c r="U50" s="92" t="str">
        <f t="shared" si="82"/>
        <v/>
      </c>
      <c r="V50" s="92" t="str">
        <f t="shared" si="83"/>
        <v/>
      </c>
      <c r="W50" s="92" t="str">
        <f t="shared" si="84"/>
        <v/>
      </c>
      <c r="X50" s="92" t="str">
        <f t="shared" si="85"/>
        <v/>
      </c>
      <c r="Y50" s="92" t="str">
        <f t="shared" si="86"/>
        <v/>
      </c>
      <c r="Z50" s="92" t="str">
        <f t="shared" si="87"/>
        <v/>
      </c>
      <c r="AA50" s="92" t="str">
        <f t="shared" si="88"/>
        <v/>
      </c>
      <c r="AB50" s="92" t="str">
        <f t="shared" si="89"/>
        <v/>
      </c>
      <c r="AC50" s="92" t="str">
        <f t="shared" si="90"/>
        <v/>
      </c>
      <c r="AD50" s="92" t="str">
        <f t="shared" si="91"/>
        <v/>
      </c>
      <c r="AE50" s="92" t="str">
        <f t="shared" si="92"/>
        <v/>
      </c>
      <c r="AF50" s="92" t="str">
        <f t="shared" si="93"/>
        <v/>
      </c>
      <c r="AG50" s="92" t="str">
        <f t="shared" si="94"/>
        <v/>
      </c>
      <c r="AH50" s="112"/>
      <c r="AI50" s="188" t="str">
        <f t="shared" si="95"/>
        <v/>
      </c>
      <c r="AJ50" s="83"/>
    </row>
    <row r="51" spans="2:36" ht="18.75">
      <c r="B51" s="81"/>
      <c r="C51" s="136" t="s">
        <v>64</v>
      </c>
      <c r="D51" s="92" t="str">
        <f t="shared" si="65"/>
        <v/>
      </c>
      <c r="E51" s="92" t="str">
        <f t="shared" si="66"/>
        <v/>
      </c>
      <c r="F51" s="92" t="str">
        <f t="shared" si="67"/>
        <v/>
      </c>
      <c r="G51" s="92" t="str">
        <f t="shared" si="68"/>
        <v/>
      </c>
      <c r="H51" s="92" t="str">
        <f t="shared" si="69"/>
        <v/>
      </c>
      <c r="I51" s="92" t="str">
        <f t="shared" si="70"/>
        <v/>
      </c>
      <c r="J51" s="92" t="str">
        <f t="shared" si="71"/>
        <v/>
      </c>
      <c r="K51" s="92" t="str">
        <f t="shared" si="72"/>
        <v/>
      </c>
      <c r="L51" s="92" t="str">
        <f t="shared" si="73"/>
        <v/>
      </c>
      <c r="M51" s="92" t="str">
        <f t="shared" si="74"/>
        <v/>
      </c>
      <c r="N51" s="92" t="str">
        <f t="shared" si="75"/>
        <v/>
      </c>
      <c r="O51" s="92" t="str">
        <f t="shared" si="76"/>
        <v/>
      </c>
      <c r="P51" s="92" t="str">
        <f t="shared" si="77"/>
        <v/>
      </c>
      <c r="Q51" s="92" t="str">
        <f t="shared" si="78"/>
        <v/>
      </c>
      <c r="R51" s="92" t="str">
        <f t="shared" si="79"/>
        <v/>
      </c>
      <c r="S51" s="92" t="str">
        <f t="shared" si="80"/>
        <v/>
      </c>
      <c r="T51" s="92" t="str">
        <f t="shared" si="81"/>
        <v/>
      </c>
      <c r="U51" s="92" t="str">
        <f t="shared" si="82"/>
        <v/>
      </c>
      <c r="V51" s="92" t="str">
        <f t="shared" si="83"/>
        <v/>
      </c>
      <c r="W51" s="92" t="str">
        <f t="shared" si="84"/>
        <v/>
      </c>
      <c r="X51" s="92" t="str">
        <f t="shared" si="85"/>
        <v/>
      </c>
      <c r="Y51" s="92" t="str">
        <f t="shared" si="86"/>
        <v/>
      </c>
      <c r="Z51" s="92" t="str">
        <f t="shared" si="87"/>
        <v/>
      </c>
      <c r="AA51" s="92" t="str">
        <f t="shared" si="88"/>
        <v/>
      </c>
      <c r="AB51" s="92" t="str">
        <f t="shared" si="89"/>
        <v/>
      </c>
      <c r="AC51" s="92" t="str">
        <f t="shared" si="90"/>
        <v/>
      </c>
      <c r="AD51" s="92" t="str">
        <f t="shared" si="91"/>
        <v/>
      </c>
      <c r="AE51" s="92" t="str">
        <f t="shared" si="92"/>
        <v/>
      </c>
      <c r="AF51" s="92" t="str">
        <f t="shared" si="93"/>
        <v/>
      </c>
      <c r="AG51" s="92" t="str">
        <f t="shared" si="94"/>
        <v/>
      </c>
      <c r="AH51" s="112"/>
      <c r="AI51" s="188" t="str">
        <f t="shared" si="95"/>
        <v/>
      </c>
      <c r="AJ51" s="83"/>
    </row>
    <row r="52" spans="2:36" ht="18.75">
      <c r="B52" s="81"/>
      <c r="C52" s="138" t="s">
        <v>65</v>
      </c>
      <c r="D52" s="92" t="str">
        <f>+IF(ISBLANK($D$33),"",0)</f>
        <v/>
      </c>
      <c r="E52" s="92" t="str">
        <f>+IF(ISBLANK($E$33),"",0)</f>
        <v/>
      </c>
      <c r="F52" s="92" t="str">
        <f>+IF(ISBLANK($F$33),"",0)</f>
        <v/>
      </c>
      <c r="G52" s="92" t="str">
        <f>+IF(ISBLANK($G$33),"",0)</f>
        <v/>
      </c>
      <c r="H52" s="92" t="str">
        <f>+IF(ISBLANK($H$33),"",0)</f>
        <v/>
      </c>
      <c r="I52" s="92" t="str">
        <f>+IF(ISBLANK($I$33),"",0)</f>
        <v/>
      </c>
      <c r="J52" s="92" t="str">
        <f>+IF(ISBLANK($J$33),"",0)</f>
        <v/>
      </c>
      <c r="K52" s="92" t="str">
        <f>+IF(ISBLANK($K$33),"",0)</f>
        <v/>
      </c>
      <c r="L52" s="92" t="str">
        <f>+IF(ISBLANK($L$33),"",0)</f>
        <v/>
      </c>
      <c r="M52" s="92" t="str">
        <f>+IF(ISBLANK($M$33),"",0)</f>
        <v/>
      </c>
      <c r="N52" s="92" t="str">
        <f>+IF(ISBLANK($N$33),"",0)</f>
        <v/>
      </c>
      <c r="O52" s="92" t="str">
        <f>+IF(ISBLANK($O$33),"",0)</f>
        <v/>
      </c>
      <c r="P52" s="92" t="str">
        <f>+IF(ISBLANK($P$33),"",0)</f>
        <v/>
      </c>
      <c r="Q52" s="92" t="str">
        <f>+IF(ISBLANK($Q$33),"",0)</f>
        <v/>
      </c>
      <c r="R52" s="92" t="str">
        <f>+IF(ISBLANK($R$33),"",0)</f>
        <v/>
      </c>
      <c r="S52" s="92" t="str">
        <f>+IF(ISBLANK($S$33),"",0)</f>
        <v/>
      </c>
      <c r="T52" s="92" t="str">
        <f>+IF(ISBLANK($T$33),"",0)</f>
        <v/>
      </c>
      <c r="U52" s="92" t="str">
        <f>+IF(ISBLANK($U$33),"",0)</f>
        <v/>
      </c>
      <c r="V52" s="92" t="str">
        <f>+IF(ISBLANK($V$33),"",0)</f>
        <v/>
      </c>
      <c r="W52" s="92" t="str">
        <f>+IF(ISBLANK($W$33),"",0)</f>
        <v/>
      </c>
      <c r="X52" s="92" t="str">
        <f>+IF(ISBLANK($X$33),"",0)</f>
        <v/>
      </c>
      <c r="Y52" s="92" t="str">
        <f>+IF(ISBLANK($Y$33),"",0)</f>
        <v/>
      </c>
      <c r="Z52" s="92" t="str">
        <f>+IF(ISBLANK($Z$33),"",0)</f>
        <v/>
      </c>
      <c r="AA52" s="92" t="str">
        <f>+IF(ISBLANK($AA$33),"",0)</f>
        <v/>
      </c>
      <c r="AB52" s="92" t="str">
        <f>+IF(ISBLANK($AB$33),"",0)</f>
        <v/>
      </c>
      <c r="AC52" s="92" t="str">
        <f>+IF(ISBLANK($AC$33),"",0)</f>
        <v/>
      </c>
      <c r="AD52" s="92" t="str">
        <f>+IF(ISBLANK($AD$33),"",0)</f>
        <v/>
      </c>
      <c r="AE52" s="92" t="str">
        <f>+IF(ISBLANK($AE$33),"",0)</f>
        <v/>
      </c>
      <c r="AF52" s="92" t="str">
        <f>+IF(ISBLANK($AF$33),"",0)</f>
        <v/>
      </c>
      <c r="AG52" s="92" t="str">
        <f>+IF(ISBLANK($AG$33),"",0)</f>
        <v/>
      </c>
      <c r="AH52" s="186"/>
      <c r="AI52" s="194" t="str">
        <f>IF(COUNTBLANK(D52:AG52)=30,"",AVERAGE(D52:AG52))</f>
        <v/>
      </c>
      <c r="AJ52" s="83"/>
    </row>
    <row r="53" spans="2:36" ht="16.5" thickBot="1">
      <c r="B53" s="81"/>
      <c r="C53" s="179" t="s">
        <v>66</v>
      </c>
      <c r="D53" s="168" t="str">
        <f t="shared" ref="D53:G53" si="96">IF(COUNTBLANK(D44:D52)=9,"",IF(SUM(D44:D52)&gt;0,0,IF(COUNTBLANK(D44:D52)&lt;&gt;0,"",1)))</f>
        <v/>
      </c>
      <c r="E53" s="168" t="str">
        <f t="shared" si="96"/>
        <v/>
      </c>
      <c r="F53" s="168" t="str">
        <f t="shared" si="96"/>
        <v/>
      </c>
      <c r="G53" s="168" t="str">
        <f t="shared" si="96"/>
        <v/>
      </c>
      <c r="H53" s="168" t="str">
        <f t="shared" ref="H53:AG53" si="97">IF(COUNTBLANK(H44:H52)=9,"",IF(SUM(H44:H52)&gt;0,0,IF(COUNTBLANK(H44:H52)&lt;&gt;0,"",1)))</f>
        <v/>
      </c>
      <c r="I53" s="168" t="str">
        <f t="shared" si="97"/>
        <v/>
      </c>
      <c r="J53" s="168" t="str">
        <f t="shared" si="97"/>
        <v/>
      </c>
      <c r="K53" s="168" t="str">
        <f t="shared" si="97"/>
        <v/>
      </c>
      <c r="L53" s="168" t="str">
        <f t="shared" si="97"/>
        <v/>
      </c>
      <c r="M53" s="168" t="str">
        <f t="shared" si="97"/>
        <v/>
      </c>
      <c r="N53" s="168" t="str">
        <f t="shared" si="97"/>
        <v/>
      </c>
      <c r="O53" s="168" t="str">
        <f t="shared" si="97"/>
        <v/>
      </c>
      <c r="P53" s="168" t="str">
        <f t="shared" si="97"/>
        <v/>
      </c>
      <c r="Q53" s="168" t="str">
        <f t="shared" si="97"/>
        <v/>
      </c>
      <c r="R53" s="168" t="str">
        <f t="shared" si="97"/>
        <v/>
      </c>
      <c r="S53" s="168" t="str">
        <f t="shared" si="97"/>
        <v/>
      </c>
      <c r="T53" s="168" t="str">
        <f t="shared" si="97"/>
        <v/>
      </c>
      <c r="U53" s="168" t="str">
        <f t="shared" si="97"/>
        <v/>
      </c>
      <c r="V53" s="168" t="str">
        <f t="shared" si="97"/>
        <v/>
      </c>
      <c r="W53" s="168" t="str">
        <f t="shared" si="97"/>
        <v/>
      </c>
      <c r="X53" s="168" t="str">
        <f t="shared" si="97"/>
        <v/>
      </c>
      <c r="Y53" s="168" t="str">
        <f t="shared" si="97"/>
        <v/>
      </c>
      <c r="Z53" s="168" t="str">
        <f t="shared" si="97"/>
        <v/>
      </c>
      <c r="AA53" s="168" t="str">
        <f t="shared" si="97"/>
        <v/>
      </c>
      <c r="AB53" s="168" t="str">
        <f t="shared" si="97"/>
        <v/>
      </c>
      <c r="AC53" s="168" t="str">
        <f t="shared" si="97"/>
        <v/>
      </c>
      <c r="AD53" s="168" t="str">
        <f t="shared" si="97"/>
        <v/>
      </c>
      <c r="AE53" s="168" t="str">
        <f t="shared" si="97"/>
        <v/>
      </c>
      <c r="AF53" s="168" t="str">
        <f t="shared" si="97"/>
        <v/>
      </c>
      <c r="AG53" s="168" t="str">
        <f t="shared" si="97"/>
        <v/>
      </c>
      <c r="AH53" s="133" t="str">
        <f>IF(COUNTBLANK(AH44:AH52)&lt;&gt;0,"",IF(SUM(AH44:AH52)=0,1,0))</f>
        <v/>
      </c>
      <c r="AI53" s="193" t="str">
        <f>IF(COUNTBLANK(D53:AG53)=30,"",AVERAGE(D53:AG53))</f>
        <v/>
      </c>
      <c r="AJ53" s="83"/>
    </row>
    <row r="54" spans="2:36" ht="18.75">
      <c r="B54" s="81"/>
      <c r="C54" s="157" t="s">
        <v>67</v>
      </c>
      <c r="D54" s="154"/>
      <c r="E54" s="106"/>
      <c r="F54" s="106"/>
      <c r="G54" s="106"/>
      <c r="H54" s="106"/>
      <c r="I54" s="106"/>
      <c r="J54" s="106"/>
      <c r="K54" s="92"/>
      <c r="L54" s="92"/>
      <c r="M54" s="92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  <c r="Z54" s="92"/>
      <c r="AA54" s="92"/>
      <c r="AB54" s="92"/>
      <c r="AC54" s="106"/>
      <c r="AD54" s="106"/>
      <c r="AE54" s="106"/>
      <c r="AF54" s="106"/>
      <c r="AG54" s="106"/>
      <c r="AH54" s="117"/>
      <c r="AI54" s="195"/>
      <c r="AJ54" s="83"/>
    </row>
    <row r="55" spans="2:36" ht="18.75">
      <c r="B55" s="81"/>
      <c r="C55" s="110" t="s">
        <v>68</v>
      </c>
      <c r="D55" s="151"/>
      <c r="E55" s="98"/>
      <c r="F55" s="98"/>
      <c r="G55" s="98"/>
      <c r="H55" s="98"/>
      <c r="I55" s="98"/>
      <c r="J55" s="98"/>
      <c r="K55" s="99"/>
      <c r="L55" s="99"/>
      <c r="M55" s="99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9"/>
      <c r="AA55" s="99"/>
      <c r="AB55" s="99"/>
      <c r="AC55" s="98"/>
      <c r="AD55" s="98"/>
      <c r="AE55" s="98"/>
      <c r="AF55" s="98"/>
      <c r="AG55" s="98"/>
      <c r="AH55" s="112"/>
      <c r="AI55" s="189"/>
      <c r="AJ55" s="83"/>
    </row>
    <row r="56" spans="2:36" ht="18.75">
      <c r="B56" s="81"/>
      <c r="C56" s="110" t="s">
        <v>69</v>
      </c>
      <c r="D56" s="151"/>
      <c r="E56" s="98"/>
      <c r="F56" s="98"/>
      <c r="G56" s="98"/>
      <c r="H56" s="98"/>
      <c r="I56" s="98"/>
      <c r="J56" s="98"/>
      <c r="K56" s="99"/>
      <c r="L56" s="99"/>
      <c r="M56" s="99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9"/>
      <c r="AA56" s="99"/>
      <c r="AB56" s="99"/>
      <c r="AC56" s="98"/>
      <c r="AD56" s="98"/>
      <c r="AE56" s="98"/>
      <c r="AF56" s="98"/>
      <c r="AG56" s="98"/>
      <c r="AH56" s="112"/>
      <c r="AI56" s="189"/>
      <c r="AJ56" s="83"/>
    </row>
    <row r="57" spans="2:36" ht="19.5" thickBot="1">
      <c r="B57" s="81"/>
      <c r="C57" s="162" t="s">
        <v>70</v>
      </c>
      <c r="D57" s="158"/>
      <c r="E57" s="122"/>
      <c r="F57" s="122"/>
      <c r="G57" s="122"/>
      <c r="H57" s="122"/>
      <c r="I57" s="122"/>
      <c r="J57" s="122"/>
      <c r="K57" s="123"/>
      <c r="L57" s="123"/>
      <c r="M57" s="123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3"/>
      <c r="AA57" s="123"/>
      <c r="AB57" s="123"/>
      <c r="AC57" s="122"/>
      <c r="AD57" s="122"/>
      <c r="AE57" s="122"/>
      <c r="AF57" s="122"/>
      <c r="AG57" s="122"/>
      <c r="AH57" s="186"/>
      <c r="AI57" s="190"/>
      <c r="AJ57" s="83"/>
    </row>
    <row r="58" spans="2:36" ht="167.25" customHeight="1" thickBot="1">
      <c r="B58" s="81"/>
      <c r="C58" s="95" t="s">
        <v>71</v>
      </c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176"/>
      <c r="AI58" s="177"/>
      <c r="AJ58" s="83"/>
    </row>
    <row r="59" spans="2:36" ht="16.5" thickBot="1">
      <c r="B59" s="357" t="s">
        <v>72</v>
      </c>
      <c r="C59" s="358"/>
      <c r="D59" s="358"/>
      <c r="E59" s="358"/>
      <c r="F59" s="358"/>
      <c r="G59" s="358"/>
      <c r="H59" s="358"/>
      <c r="I59" s="358"/>
      <c r="J59" s="358"/>
      <c r="K59" s="358"/>
      <c r="L59" s="358"/>
      <c r="M59" s="358"/>
      <c r="N59" s="358"/>
      <c r="O59" s="358"/>
      <c r="P59" s="358"/>
      <c r="Q59" s="358"/>
      <c r="R59" s="358"/>
      <c r="S59" s="358"/>
      <c r="T59" s="358"/>
      <c r="U59" s="358"/>
      <c r="V59" s="358"/>
      <c r="W59" s="358"/>
      <c r="X59" s="358"/>
      <c r="Y59" s="358"/>
      <c r="Z59" s="358"/>
      <c r="AA59" s="358"/>
      <c r="AB59" s="358"/>
      <c r="AC59" s="358"/>
      <c r="AD59" s="358"/>
      <c r="AE59" s="358"/>
      <c r="AF59" s="358"/>
      <c r="AG59" s="358"/>
      <c r="AH59" s="358"/>
      <c r="AI59" s="358"/>
      <c r="AJ59" s="359"/>
    </row>
  </sheetData>
  <sheetProtection algorithmName="SHA-512" hashValue="6xUCNW4mCwoYfFegFIdm3aOF+IZPC0n9Q7I10s+XkTlSdtJ5DVpGrKQkTj3SfzNyMOo47CGjqpisO5PVeg/4GQ==" saltValue="4btVmzf15q8Zem50f1L82Q==" spinCount="100000" sheet="1" formatCells="0" formatColumns="0" formatRows="0"/>
  <mergeCells count="10">
    <mergeCell ref="D11:AI11"/>
    <mergeCell ref="D30:AI30"/>
    <mergeCell ref="B59:AJ59"/>
    <mergeCell ref="C30:C31"/>
    <mergeCell ref="O8:U8"/>
    <mergeCell ref="O9:U9"/>
    <mergeCell ref="G8:N8"/>
    <mergeCell ref="V8:AB8"/>
    <mergeCell ref="G9:N9"/>
    <mergeCell ref="V9:AB9"/>
  </mergeCells>
  <conditionalFormatting sqref="D28:AG28">
    <cfRule type="cellIs" dxfId="476" priority="11" operator="equal">
      <formula>3</formula>
    </cfRule>
  </conditionalFormatting>
  <conditionalFormatting sqref="D28:AH28">
    <cfRule type="cellIs" dxfId="475" priority="15" operator="equal">
      <formula>2</formula>
    </cfRule>
    <cfRule type="cellIs" dxfId="474" priority="16" operator="equal">
      <formula>1</formula>
    </cfRule>
    <cfRule type="cellIs" dxfId="473" priority="17" operator="equal">
      <formula>0</formula>
    </cfRule>
  </conditionalFormatting>
  <conditionalFormatting sqref="D27:AI28">
    <cfRule type="containsBlanks" dxfId="472" priority="12" stopIfTrue="1">
      <formula>LEN(TRIM(D27))=0</formula>
    </cfRule>
  </conditionalFormatting>
  <conditionalFormatting sqref="E28 H28 R28 AB28">
    <cfRule type="cellIs" dxfId="471" priority="19" operator="equal">
      <formula>3</formula>
    </cfRule>
    <cfRule type="containsBlanks" dxfId="470" priority="23">
      <formula>LEN(TRIM(E28))=0</formula>
    </cfRule>
  </conditionalFormatting>
  <conditionalFormatting sqref="K28 U28 AE28">
    <cfRule type="containsBlanks" dxfId="469" priority="13">
      <formula>LEN(TRIM(K28))=0</formula>
    </cfRule>
    <cfRule type="cellIs" dxfId="468" priority="14" operator="equal">
      <formula>3</formula>
    </cfRule>
  </conditionalFormatting>
  <conditionalFormatting sqref="AH28">
    <cfRule type="cellIs" dxfId="467" priority="186" operator="equal">
      <formula>3</formula>
    </cfRule>
  </conditionalFormatting>
  <conditionalFormatting sqref="AI13:AI24">
    <cfRule type="containsBlanks" dxfId="466" priority="7" stopIfTrue="1">
      <formula>LEN(TRIM(AI13))=0</formula>
    </cfRule>
  </conditionalFormatting>
  <conditionalFormatting sqref="AI16">
    <cfRule type="cellIs" dxfId="465" priority="190" operator="equal">
      <formula>3</formula>
    </cfRule>
  </conditionalFormatting>
  <conditionalFormatting sqref="AI16:AI24">
    <cfRule type="cellIs" dxfId="464" priority="8" operator="equal">
      <formula>2</formula>
    </cfRule>
    <cfRule type="cellIs" dxfId="463" priority="9" operator="equal">
      <formula>1</formula>
    </cfRule>
    <cfRule type="cellIs" dxfId="462" priority="10" operator="equal">
      <formula>0</formula>
    </cfRule>
  </conditionalFormatting>
  <conditionalFormatting sqref="AI17">
    <cfRule type="cellIs" dxfId="461" priority="6" operator="equal">
      <formula>3</formula>
    </cfRule>
  </conditionalFormatting>
  <conditionalFormatting sqref="AI18:AI26">
    <cfRule type="cellIs" dxfId="460" priority="28" operator="equal">
      <formula>3</formula>
    </cfRule>
  </conditionalFormatting>
  <conditionalFormatting sqref="AI25:AI26">
    <cfRule type="containsBlanks" dxfId="459" priority="108" stopIfTrue="1">
      <formula>LEN(TRIM(AI25))=0</formula>
    </cfRule>
    <cfRule type="cellIs" dxfId="458" priority="109" operator="equal">
      <formula>2</formula>
    </cfRule>
    <cfRule type="cellIs" dxfId="457" priority="110" operator="equal">
      <formula>1</formula>
    </cfRule>
    <cfRule type="cellIs" dxfId="456" priority="111" operator="equal">
      <formula>0</formula>
    </cfRule>
  </conditionalFormatting>
  <conditionalFormatting sqref="AI32 AI34:AI57">
    <cfRule type="containsBlanks" dxfId="455" priority="32" stopIfTrue="1">
      <formula>LEN(TRIM(AI32))=0</formula>
    </cfRule>
  </conditionalFormatting>
  <conditionalFormatting sqref="AI32">
    <cfRule type="cellIs" dxfId="454" priority="37" operator="between">
      <formula>0</formula>
      <formula>0.25</formula>
    </cfRule>
    <cfRule type="cellIs" dxfId="453" priority="38" operator="between">
      <formula>0.25</formula>
      <formula>0.5</formula>
    </cfRule>
  </conditionalFormatting>
  <conditionalFormatting sqref="AI33">
    <cfRule type="cellIs" dxfId="452" priority="1" operator="equal">
      <formula>3</formula>
    </cfRule>
    <cfRule type="containsBlanks" dxfId="451" priority="2" stopIfTrue="1">
      <formula>LEN(TRIM(AI33))=0</formula>
    </cfRule>
    <cfRule type="cellIs" dxfId="450" priority="3" operator="equal">
      <formula>2</formula>
    </cfRule>
    <cfRule type="cellIs" dxfId="449" priority="4" operator="equal">
      <formula>1</formula>
    </cfRule>
    <cfRule type="cellIs" dxfId="448" priority="5" operator="equal">
      <formula>0</formula>
    </cfRule>
  </conditionalFormatting>
  <conditionalFormatting sqref="AI34:AI42">
    <cfRule type="cellIs" dxfId="447" priority="33" operator="between">
      <formula>0</formula>
      <formula>0.25</formula>
    </cfRule>
    <cfRule type="cellIs" dxfId="446" priority="34" operator="between">
      <formula>0.25</formula>
      <formula>0.5</formula>
    </cfRule>
  </conditionalFormatting>
  <conditionalFormatting sqref="AI41">
    <cfRule type="cellIs" dxfId="445" priority="35" operator="between">
      <formula>0.5</formula>
      <formula>0.75</formula>
    </cfRule>
    <cfRule type="cellIs" dxfId="444" priority="36" operator="between">
      <formula>0.75</formula>
      <formula>1</formula>
    </cfRule>
  </conditionalFormatting>
  <dataValidations count="4">
    <dataValidation type="decimal" errorStyle="warning" allowBlank="1" showErrorMessage="1" errorTitle="Uforventet vekt" error="Vekten er utenfor forventet vektintervall. Sjekk at vekt er riktig og oppgitt i g. " sqref="D13:AG13" xr:uid="{FABDB045-C14F-457A-884F-229EBB94CF1E}">
      <formula1>10</formula1>
      <formula2>1000</formula2>
    </dataValidation>
    <dataValidation type="decimal" errorStyle="warning" allowBlank="1" showErrorMessage="1" errorTitle="Uforventet lengde" error="Lengde er utenfor forventet lengdeintervall. Sjekk at lengde er riktig og oppgitt i cm. " sqref="D14:AG15" xr:uid="{FB534590-8F6A-4B3B-8AEF-192F5C4ACFF2}">
      <formula1>5</formula1>
      <formula2>30</formula2>
    </dataValidation>
    <dataValidation type="whole" allowBlank="1" showInputMessage="1" showErrorMessage="1" errorTitle="Feil i inntastingen" error="Scoren er utenfor intervallet (1-2). Skriv 1 for hannkjønn og 2 for hunnkjønn." sqref="D43:AG43" xr:uid="{349D417F-9EE4-4B1D-8DEE-0D5F39359432}">
      <formula1>1</formula1>
      <formula2>2</formula2>
    </dataValidation>
    <dataValidation type="whole" allowBlank="1" showErrorMessage="1" errorTitle="Feil i inntasting" error="Leverfargen er utenfor intervallet (1-6) " sqref="D32:AG32" xr:uid="{A6EF6F51-7B6F-404C-8E57-24BD91092E4A}">
      <formula1>1</formula1>
      <formula2>6</formula2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DropDown="1" showErrorMessage="1" errorTitle="Feil i inntasting" error="Scoren er utenfor intervallet (0-3)" xr:uid="{FE8BDDB1-B9C5-4691-9349-E5BF83C4DA56}">
          <x14:formula1>
            <xm:f>Velferdsmodellen!$A$60:$A$64</xm:f>
          </x14:formula1>
          <xm:sqref>D18:AG26</xm:sqref>
        </x14:dataValidation>
        <x14:dataValidation type="list" allowBlank="1" showDropDown="1" showErrorMessage="1" errorTitle="Feil i inntasting" error="Scoren er utenfor intervallet (0-1)" xr:uid="{A48E915E-E89E-47AA-BFD2-67EE80A07258}">
          <x14:formula1>
            <xm:f>Velferdsmodellen!$A$60:$A$62</xm:f>
          </x14:formula1>
          <xm:sqref>D34:AG42</xm:sqref>
        </x14:dataValidation>
        <x14:dataValidation type="list" allowBlank="1" showDropDown="1" showErrorMessage="1" errorTitle="Feil i inntasting" error="Scoren er utenfor intervallet (0-1)_x000a_" xr:uid="{021926A9-320D-41AC-A571-B45B59B0F599}">
          <x14:formula1>
            <xm:f>Velferdsmodellen!$A$60:$A$62</xm:f>
          </x14:formula1>
          <xm:sqref>D44:AG49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C8771-FDDA-4C34-9903-A6D5ECD8B5BB}">
  <dimension ref="B1:AJ59"/>
  <sheetViews>
    <sheetView zoomScale="80" zoomScaleNormal="80" workbookViewId="0">
      <pane xSplit="3" ySplit="12" topLeftCell="D13" activePane="bottomRight" state="frozen"/>
      <selection pane="bottomRight" activeCell="D50" sqref="D50"/>
      <selection pane="bottomLeft" activeCell="D50" sqref="D50"/>
      <selection pane="topRight" activeCell="D50" sqref="D50"/>
    </sheetView>
  </sheetViews>
  <sheetFormatPr defaultColWidth="12.42578125" defaultRowHeight="15.75"/>
  <cols>
    <col min="1" max="1" width="5.140625" style="58" customWidth="1"/>
    <col min="2" max="2" width="2.42578125" style="58" customWidth="1"/>
    <col min="3" max="3" width="36" style="58" customWidth="1"/>
    <col min="4" max="33" width="6.7109375" style="58" customWidth="1"/>
    <col min="34" max="34" width="8" style="58" hidden="1" customWidth="1"/>
    <col min="35" max="35" width="22.7109375" style="58" customWidth="1"/>
    <col min="36" max="36" width="1.7109375" style="58" customWidth="1"/>
    <col min="37" max="37" width="7" style="58" customWidth="1"/>
    <col min="38" max="40" width="12.42578125" style="58"/>
    <col min="41" max="41" width="26.7109375" style="58" customWidth="1"/>
    <col min="42" max="16384" width="12.42578125" style="58"/>
  </cols>
  <sheetData>
    <row r="1" spans="2:36" ht="16.5" thickBot="1"/>
    <row r="2" spans="2:36">
      <c r="B2" s="73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74"/>
    </row>
    <row r="3" spans="2:36">
      <c r="B3" s="81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  <c r="P3" s="197"/>
      <c r="Q3" s="197"/>
      <c r="R3" s="197"/>
      <c r="S3" s="197"/>
      <c r="T3" s="197"/>
      <c r="U3" s="197"/>
      <c r="V3" s="197"/>
      <c r="W3" s="197"/>
      <c r="X3" s="197"/>
      <c r="Y3" s="197"/>
      <c r="Z3" s="197"/>
      <c r="AA3" s="197"/>
      <c r="AB3" s="197"/>
      <c r="AC3" s="197"/>
      <c r="AD3" s="197"/>
      <c r="AE3" s="197"/>
      <c r="AF3" s="197"/>
      <c r="AG3" s="197"/>
      <c r="AH3" s="197"/>
      <c r="AI3" s="197"/>
      <c r="AJ3" s="83"/>
    </row>
    <row r="4" spans="2:36">
      <c r="B4" s="81"/>
      <c r="C4" s="197"/>
      <c r="D4" s="197"/>
      <c r="E4" s="197"/>
      <c r="F4" s="197"/>
      <c r="G4" s="197"/>
      <c r="H4" s="197"/>
      <c r="I4" s="197"/>
      <c r="J4" s="197"/>
      <c r="K4" s="197"/>
      <c r="L4" s="197"/>
      <c r="M4" s="197"/>
      <c r="N4" s="197"/>
      <c r="O4" s="197"/>
      <c r="P4" s="197"/>
      <c r="Q4" s="197"/>
      <c r="R4" s="197"/>
      <c r="S4" s="197"/>
      <c r="T4" s="197"/>
      <c r="U4" s="197"/>
      <c r="V4" s="197"/>
      <c r="W4" s="197"/>
      <c r="X4" s="197"/>
      <c r="Y4" s="197"/>
      <c r="Z4" s="197"/>
      <c r="AA4" s="197"/>
      <c r="AB4" s="197"/>
      <c r="AC4" s="197"/>
      <c r="AD4" s="197"/>
      <c r="AE4" s="197"/>
      <c r="AF4" s="197"/>
      <c r="AG4" s="197"/>
      <c r="AH4" s="197"/>
      <c r="AI4" s="197"/>
      <c r="AJ4" s="83"/>
    </row>
    <row r="5" spans="2:36">
      <c r="B5" s="81"/>
      <c r="C5" s="197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197"/>
      <c r="Z5" s="197"/>
      <c r="AA5" s="197"/>
      <c r="AB5" s="197"/>
      <c r="AC5" s="197"/>
      <c r="AD5" s="197"/>
      <c r="AE5" s="197"/>
      <c r="AF5" s="197"/>
      <c r="AG5" s="197"/>
      <c r="AH5" s="197"/>
      <c r="AI5" s="197"/>
      <c r="AJ5" s="83"/>
    </row>
    <row r="6" spans="2:36">
      <c r="B6" s="81"/>
      <c r="C6" s="197"/>
      <c r="D6" s="197"/>
      <c r="E6" s="197"/>
      <c r="F6" s="197"/>
      <c r="G6" s="197"/>
      <c r="H6" s="197"/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7"/>
      <c r="AF6" s="197"/>
      <c r="AG6" s="197"/>
      <c r="AH6" s="197"/>
      <c r="AI6" s="197"/>
      <c r="AJ6" s="83"/>
    </row>
    <row r="7" spans="2:36" ht="16.5" thickBot="1">
      <c r="B7" s="81"/>
      <c r="C7" s="197"/>
      <c r="D7" s="197"/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97"/>
      <c r="AA7" s="197"/>
      <c r="AB7" s="197"/>
      <c r="AC7" s="197"/>
      <c r="AD7" s="197"/>
      <c r="AE7" s="197"/>
      <c r="AF7" s="197"/>
      <c r="AG7" s="197"/>
      <c r="AH7" s="197"/>
      <c r="AI7" s="197"/>
      <c r="AJ7" s="83"/>
    </row>
    <row r="8" spans="2:36" s="77" customFormat="1">
      <c r="B8" s="75"/>
      <c r="C8" s="197"/>
      <c r="D8" s="197"/>
      <c r="E8" s="197"/>
      <c r="F8" s="197"/>
      <c r="G8" s="360" t="s">
        <v>22</v>
      </c>
      <c r="H8" s="361"/>
      <c r="I8" s="361"/>
      <c r="J8" s="361"/>
      <c r="K8" s="361"/>
      <c r="L8" s="361"/>
      <c r="M8" s="361"/>
      <c r="N8" s="362"/>
      <c r="O8" s="360" t="s">
        <v>23</v>
      </c>
      <c r="P8" s="361"/>
      <c r="Q8" s="361"/>
      <c r="R8" s="361"/>
      <c r="S8" s="361"/>
      <c r="T8" s="361"/>
      <c r="U8" s="362"/>
      <c r="V8" s="360" t="s">
        <v>24</v>
      </c>
      <c r="W8" s="361"/>
      <c r="X8" s="361"/>
      <c r="Y8" s="361"/>
      <c r="Z8" s="361"/>
      <c r="AA8" s="361"/>
      <c r="AB8" s="362"/>
      <c r="AC8" s="197"/>
      <c r="AD8" s="197"/>
      <c r="AE8" s="197"/>
      <c r="AF8" s="197"/>
      <c r="AG8" s="197"/>
      <c r="AH8" s="197"/>
      <c r="AI8" s="197"/>
      <c r="AJ8" s="83"/>
    </row>
    <row r="9" spans="2:36" s="80" customFormat="1" ht="19.5" thickBot="1">
      <c r="B9" s="78"/>
      <c r="C9" s="197"/>
      <c r="D9" s="197"/>
      <c r="E9" s="197"/>
      <c r="F9" s="197"/>
      <c r="G9" s="363"/>
      <c r="H9" s="364"/>
      <c r="I9" s="364"/>
      <c r="J9" s="364"/>
      <c r="K9" s="364"/>
      <c r="L9" s="364"/>
      <c r="M9" s="364"/>
      <c r="N9" s="365"/>
      <c r="O9" s="363">
        <v>3</v>
      </c>
      <c r="P9" s="364"/>
      <c r="Q9" s="364"/>
      <c r="R9" s="364"/>
      <c r="S9" s="364"/>
      <c r="T9" s="364"/>
      <c r="U9" s="365"/>
      <c r="V9" s="366"/>
      <c r="W9" s="367"/>
      <c r="X9" s="367"/>
      <c r="Y9" s="367"/>
      <c r="Z9" s="367"/>
      <c r="AA9" s="367"/>
      <c r="AB9" s="368"/>
      <c r="AC9" s="197"/>
      <c r="AD9" s="197"/>
      <c r="AE9" s="197"/>
      <c r="AF9" s="197"/>
      <c r="AG9" s="197"/>
      <c r="AH9" s="197"/>
      <c r="AI9" s="197"/>
      <c r="AJ9" s="83"/>
    </row>
    <row r="10" spans="2:36" ht="16.5" thickBot="1">
      <c r="B10" s="81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3"/>
    </row>
    <row r="11" spans="2:36" ht="21.75" thickBot="1">
      <c r="B11" s="81"/>
      <c r="C11" s="84"/>
      <c r="D11" s="350" t="s">
        <v>25</v>
      </c>
      <c r="E11" s="350"/>
      <c r="F11" s="350"/>
      <c r="G11" s="350"/>
      <c r="H11" s="350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0"/>
      <c r="Y11" s="350"/>
      <c r="Z11" s="350"/>
      <c r="AA11" s="350"/>
      <c r="AB11" s="350"/>
      <c r="AC11" s="350"/>
      <c r="AD11" s="350"/>
      <c r="AE11" s="350"/>
      <c r="AF11" s="350"/>
      <c r="AG11" s="350"/>
      <c r="AH11" s="350"/>
      <c r="AI11" s="350"/>
      <c r="AJ11" s="83"/>
    </row>
    <row r="12" spans="2:36" ht="21">
      <c r="B12" s="81"/>
      <c r="C12" s="166"/>
      <c r="D12" s="147">
        <v>1</v>
      </c>
      <c r="E12" s="87">
        <v>2</v>
      </c>
      <c r="F12" s="87">
        <v>3</v>
      </c>
      <c r="G12" s="87">
        <v>4</v>
      </c>
      <c r="H12" s="87">
        <v>5</v>
      </c>
      <c r="I12" s="87">
        <v>6</v>
      </c>
      <c r="J12" s="87">
        <v>7</v>
      </c>
      <c r="K12" s="87">
        <v>8</v>
      </c>
      <c r="L12" s="87">
        <v>9</v>
      </c>
      <c r="M12" s="87">
        <v>10</v>
      </c>
      <c r="N12" s="87">
        <v>11</v>
      </c>
      <c r="O12" s="87">
        <v>12</v>
      </c>
      <c r="P12" s="87">
        <v>13</v>
      </c>
      <c r="Q12" s="87">
        <v>14</v>
      </c>
      <c r="R12" s="88">
        <v>15</v>
      </c>
      <c r="S12" s="87">
        <v>16</v>
      </c>
      <c r="T12" s="87">
        <v>17</v>
      </c>
      <c r="U12" s="87">
        <v>18</v>
      </c>
      <c r="V12" s="87">
        <v>19</v>
      </c>
      <c r="W12" s="87">
        <v>20</v>
      </c>
      <c r="X12" s="87">
        <v>21</v>
      </c>
      <c r="Y12" s="87">
        <v>22</v>
      </c>
      <c r="Z12" s="87">
        <v>23</v>
      </c>
      <c r="AA12" s="87">
        <v>24</v>
      </c>
      <c r="AB12" s="87">
        <v>25</v>
      </c>
      <c r="AC12" s="87">
        <v>26</v>
      </c>
      <c r="AD12" s="87">
        <v>27</v>
      </c>
      <c r="AE12" s="87">
        <v>28</v>
      </c>
      <c r="AF12" s="87">
        <v>29</v>
      </c>
      <c r="AG12" s="237">
        <v>30</v>
      </c>
      <c r="AH12" s="239" t="s">
        <v>26</v>
      </c>
      <c r="AI12" s="90" t="s">
        <v>27</v>
      </c>
      <c r="AJ12" s="83"/>
    </row>
    <row r="13" spans="2:36">
      <c r="B13" s="81"/>
      <c r="C13" s="110" t="s">
        <v>28</v>
      </c>
      <c r="D13" s="148"/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60">
        <f t="shared" ref="AH13:AH26" si="0">30-COUNTBLANK(D13:AG13)</f>
        <v>0</v>
      </c>
      <c r="AI13" s="180"/>
      <c r="AJ13" s="83"/>
    </row>
    <row r="14" spans="2:36">
      <c r="B14" s="81"/>
      <c r="C14" s="110" t="s">
        <v>29</v>
      </c>
      <c r="D14" s="148"/>
      <c r="E14" s="143"/>
      <c r="F14" s="143"/>
      <c r="G14" s="143"/>
      <c r="H14" s="143"/>
      <c r="I14" s="143"/>
      <c r="J14" s="143"/>
      <c r="K14" s="143"/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61">
        <f t="shared" si="0"/>
        <v>0</v>
      </c>
      <c r="AI14" s="180"/>
      <c r="AJ14" s="83"/>
    </row>
    <row r="15" spans="2:36" ht="16.5" thickBot="1">
      <c r="B15" s="81"/>
      <c r="C15" s="156" t="s">
        <v>30</v>
      </c>
      <c r="D15" s="230"/>
      <c r="E15" s="231"/>
      <c r="F15" s="231"/>
      <c r="G15" s="231"/>
      <c r="H15" s="231"/>
      <c r="I15" s="231"/>
      <c r="J15" s="231"/>
      <c r="K15" s="231"/>
      <c r="L15" s="231"/>
      <c r="M15" s="231"/>
      <c r="N15" s="231"/>
      <c r="O15" s="231"/>
      <c r="P15" s="231"/>
      <c r="Q15" s="231"/>
      <c r="R15" s="231"/>
      <c r="S15" s="231"/>
      <c r="T15" s="231"/>
      <c r="U15" s="231"/>
      <c r="V15" s="231"/>
      <c r="W15" s="231"/>
      <c r="X15" s="231"/>
      <c r="Y15" s="231"/>
      <c r="Z15" s="231"/>
      <c r="AA15" s="231"/>
      <c r="AB15" s="231"/>
      <c r="AC15" s="231"/>
      <c r="AD15" s="231"/>
      <c r="AE15" s="231"/>
      <c r="AF15" s="231"/>
      <c r="AG15" s="232"/>
      <c r="AH15" s="150"/>
      <c r="AI15" s="234"/>
      <c r="AJ15" s="83"/>
    </row>
    <row r="16" spans="2:36" ht="16.5" thickBot="1">
      <c r="B16" s="81"/>
      <c r="C16" s="216" t="s">
        <v>31</v>
      </c>
      <c r="D16" s="222" t="str" cm="1">
        <f t="array" ref="D16">+IF(COUNTBLANK(D13:D14)&gt;0,"",_xlfn.IFS((10^(3.516)*D13/(10*D14)^(2.559))&gt;=1,0,(10^(3.516)*D13/(10*D14)^(2.559))&gt;=0.9,1,(10^(3.516)*D13/(10*D14)^(2.559))&gt;=0.75,2,(10^(3.516)*D13/(10*D14)^(2.559))&lt;0.75,3))</f>
        <v/>
      </c>
      <c r="E16" s="217" t="str" cm="1">
        <f t="array" ref="E16">+IF(COUNTBLANK(E13:E14)&gt;0,"",_xlfn.IFS((10^(3.516)*E13/(10*E14)^(2.559))&gt;=1,0,(10^(3.516)*E13/(10*E14)^(2.559))&gt;=0.9,1,(10^(3.516)*E13/(10*E14)^(2.559))&gt;=0.75,2,(10^(3.516)*E13/(10*E14)^(2.559))&lt;0.75,3))</f>
        <v/>
      </c>
      <c r="F16" s="217" t="str" cm="1">
        <f t="array" ref="F16">+IF(COUNTBLANK(F13:F14)&gt;0,"",_xlfn.IFS((10^(3.516)*F13/(10*F14)^(2.559))&gt;=1,0,(10^(3.516)*F13/(10*F14)^(2.559))&gt;=0.9,1,(10^(3.516)*F13/(10*F14)^(2.559))&gt;=0.75,2,(10^(3.516)*F13/(10*F14)^(2.559))&lt;0.75,3))</f>
        <v/>
      </c>
      <c r="G16" s="217" t="str" cm="1">
        <f t="array" ref="G16">+IF(COUNTBLANK(G13:G14)&gt;0,"",_xlfn.IFS((10^(3.516)*G13/(10*G14)^(2.559))&gt;=1,0,(10^(3.516)*G13/(10*G14)^(2.559))&gt;=0.9,1,(10^(3.516)*G13/(10*G14)^(2.559))&gt;=0.75,2,(10^(3.516)*G13/(10*G14)^(2.559))&lt;0.75,3))</f>
        <v/>
      </c>
      <c r="H16" s="217" t="str" cm="1">
        <f t="array" ref="H16">+IF(COUNTBLANK(H13:H14)&gt;0,"",_xlfn.IFS((10^(3.516)*H13/(10*H14)^(2.559))&gt;=1,0,(10^(3.516)*H13/(10*H14)^(2.559))&gt;=0.9,1,(10^(3.516)*H13/(10*H14)^(2.559))&gt;=0.75,2,(10^(3.516)*H13/(10*H14)^(2.559))&lt;0.75,3))</f>
        <v/>
      </c>
      <c r="I16" s="217" t="str" cm="1">
        <f t="array" ref="I16">+IF(COUNTBLANK(I13:I14)&gt;0,"",_xlfn.IFS((10^(3.516)*I13/(10*I14)^(2.559))&gt;=1,0,(10^(3.516)*I13/(10*I14)^(2.559))&gt;=0.9,1,(10^(3.516)*I13/(10*I14)^(2.559))&gt;=0.75,2,(10^(3.516)*I13/(10*I14)^(2.559))&lt;0.75,3))</f>
        <v/>
      </c>
      <c r="J16" s="217" t="str" cm="1">
        <f t="array" ref="J16">+IF(COUNTBLANK(J13:J14)&gt;0,"",_xlfn.IFS((10^(3.516)*J13/(10*J14)^(2.559))&gt;=1,0,(10^(3.516)*J13/(10*J14)^(2.559))&gt;=0.9,1,(10^(3.516)*J13/(10*J14)^(2.559))&gt;=0.75,2,(10^(3.516)*J13/(10*J14)^(2.559))&lt;0.75,3))</f>
        <v/>
      </c>
      <c r="K16" s="217" t="str" cm="1">
        <f t="array" ref="K16">+IF(COUNTBLANK(K13:K14)&gt;0,"",_xlfn.IFS((10^(3.516)*K13/(10*K14)^(2.559))&gt;=1,0,(10^(3.516)*K13/(10*K14)^(2.559))&gt;=0.9,1,(10^(3.516)*K13/(10*K14)^(2.559))&gt;=0.75,2,(10^(3.516)*K13/(10*K14)^(2.559))&lt;0.75,3))</f>
        <v/>
      </c>
      <c r="L16" s="217" t="str" cm="1">
        <f t="array" ref="L16">+IF(COUNTBLANK(L13:L14)&gt;0,"",_xlfn.IFS((10^(3.516)*L13/(10*L14)^(2.559))&gt;=1,0,(10^(3.516)*L13/(10*L14)^(2.559))&gt;=0.9,1,(10^(3.516)*L13/(10*L14)^(2.559))&gt;=0.75,2,(10^(3.516)*L13/(10*L14)^(2.559))&lt;0.75,3))</f>
        <v/>
      </c>
      <c r="M16" s="217" t="str" cm="1">
        <f t="array" ref="M16">+IF(COUNTBLANK(M13:M14)&gt;0,"",_xlfn.IFS((10^(3.516)*M13/(10*M14)^(2.559))&gt;=1,0,(10^(3.516)*M13/(10*M14)^(2.559))&gt;=0.9,1,(10^(3.516)*M13/(10*M14)^(2.559))&gt;=0.75,2,(10^(3.516)*M13/(10*M14)^(2.559))&lt;0.75,3))</f>
        <v/>
      </c>
      <c r="N16" s="217" t="str" cm="1">
        <f t="array" ref="N16">+IF(COUNTBLANK(N13:N14)&gt;0,"",_xlfn.IFS((10^(3.516)*N13/(10*N14)^(2.559))&gt;=1,0,(10^(3.516)*N13/(10*N14)^(2.559))&gt;=0.9,1,(10^(3.516)*N13/(10*N14)^(2.559))&gt;=0.75,2,(10^(3.516)*N13/(10*N14)^(2.559))&lt;0.75,3))</f>
        <v/>
      </c>
      <c r="O16" s="217" t="str" cm="1">
        <f t="array" ref="O16">+IF(COUNTBLANK(O13:O14)&gt;0,"",_xlfn.IFS((10^(3.516)*O13/(10*O14)^(2.559))&gt;=1,0,(10^(3.516)*O13/(10*O14)^(2.559))&gt;=0.9,1,(10^(3.516)*O13/(10*O14)^(2.559))&gt;=0.75,2,(10^(3.516)*O13/(10*O14)^(2.559))&lt;0.75,3))</f>
        <v/>
      </c>
      <c r="P16" s="217" t="str" cm="1">
        <f t="array" ref="P16">+IF(COUNTBLANK(P13:P14)&gt;0,"",_xlfn.IFS((10^(3.516)*P13/(10*P14)^(2.559))&gt;=1,0,(10^(3.516)*P13/(10*P14)^(2.559))&gt;=0.9,1,(10^(3.516)*P13/(10*P14)^(2.559))&gt;=0.75,2,(10^(3.516)*P13/(10*P14)^(2.559))&lt;0.75,3))</f>
        <v/>
      </c>
      <c r="Q16" s="217" t="str" cm="1">
        <f t="array" ref="Q16">+IF(COUNTBLANK(Q13:Q14)&gt;0,"",_xlfn.IFS((10^(3.516)*Q13/(10*Q14)^(2.559))&gt;=1,0,(10^(3.516)*Q13/(10*Q14)^(2.559))&gt;=0.9,1,(10^(3.516)*Q13/(10*Q14)^(2.559))&gt;=0.75,2,(10^(3.516)*Q13/(10*Q14)^(2.559))&lt;0.75,3))</f>
        <v/>
      </c>
      <c r="R16" s="217" t="str" cm="1">
        <f t="array" ref="R16">+IF(COUNTBLANK(R13:R14)&gt;0,"",_xlfn.IFS((10^(3.516)*R13/(10*R14)^(2.559))&gt;=1,0,(10^(3.516)*R13/(10*R14)^(2.559))&gt;=0.9,1,(10^(3.516)*R13/(10*R14)^(2.559))&gt;=0.75,2,(10^(3.516)*R13/(10*R14)^(2.559))&lt;0.75,3))</f>
        <v/>
      </c>
      <c r="S16" s="217" t="str" cm="1">
        <f t="array" ref="S16">+IF(COUNTBLANK(S13:S14)&gt;0,"",_xlfn.IFS((10^(3.516)*S13/(10*S14)^(2.559))&gt;=1,0,(10^(3.516)*S13/(10*S14)^(2.559))&gt;=0.9,1,(10^(3.516)*S13/(10*S14)^(2.559))&gt;=0.75,2,(10^(3.516)*S13/(10*S14)^(2.559))&lt;0.75,3))</f>
        <v/>
      </c>
      <c r="T16" s="217" t="str" cm="1">
        <f t="array" ref="T16">+IF(COUNTBLANK(T13:T14)&gt;0,"",_xlfn.IFS((10^(3.516)*T13/(10*T14)^(2.559))&gt;=1,0,(10^(3.516)*T13/(10*T14)^(2.559))&gt;=0.9,1,(10^(3.516)*T13/(10*T14)^(2.559))&gt;=0.75,2,(10^(3.516)*T13/(10*T14)^(2.559))&lt;0.75,3))</f>
        <v/>
      </c>
      <c r="U16" s="217" t="str" cm="1">
        <f t="array" ref="U16">+IF(COUNTBLANK(U13:U14)&gt;0,"",_xlfn.IFS((10^(3.516)*U13/(10*U14)^(2.559))&gt;=1,0,(10^(3.516)*U13/(10*U14)^(2.559))&gt;=0.9,1,(10^(3.516)*U13/(10*U14)^(2.559))&gt;=0.75,2,(10^(3.516)*U13/(10*U14)^(2.559))&lt;0.75,3))</f>
        <v/>
      </c>
      <c r="V16" s="217" t="str" cm="1">
        <f t="array" ref="V16">+IF(COUNTBLANK(V13:V14)&gt;0,"",_xlfn.IFS((10^(3.516)*V13/(10*V14)^(2.559))&gt;=1,0,(10^(3.516)*V13/(10*V14)^(2.559))&gt;=0.9,1,(10^(3.516)*V13/(10*V14)^(2.559))&gt;=0.75,2,(10^(3.516)*V13/(10*V14)^(2.559))&lt;0.75,3))</f>
        <v/>
      </c>
      <c r="W16" s="217" t="str" cm="1">
        <f t="array" ref="W16">+IF(COUNTBLANK(W13:W14)&gt;0,"",_xlfn.IFS((10^(3.516)*W13/(10*W14)^(2.559))&gt;=1,0,(10^(3.516)*W13/(10*W14)^(2.559))&gt;=0.9,1,(10^(3.516)*W13/(10*W14)^(2.559))&gt;=0.75,2,(10^(3.516)*W13/(10*W14)^(2.559))&lt;0.75,3))</f>
        <v/>
      </c>
      <c r="X16" s="217" t="str" cm="1">
        <f t="array" ref="X16">+IF(COUNTBLANK(X13:X14)&gt;0,"",_xlfn.IFS((10^(3.516)*X13/(10*X14)^(2.559))&gt;=1,0,(10^(3.516)*X13/(10*X14)^(2.559))&gt;=0.9,1,(10^(3.516)*X13/(10*X14)^(2.559))&gt;=0.75,2,(10^(3.516)*X13/(10*X14)^(2.559))&lt;0.75,3))</f>
        <v/>
      </c>
      <c r="Y16" s="217" t="str" cm="1">
        <f t="array" ref="Y16">+IF(COUNTBLANK(Y13:Y14)&gt;0,"",_xlfn.IFS((10^(3.516)*Y13/(10*Y14)^(2.559))&gt;=1,0,(10^(3.516)*Y13/(10*Y14)^(2.559))&gt;=0.9,1,(10^(3.516)*Y13/(10*Y14)^(2.559))&gt;=0.75,2,(10^(3.516)*Y13/(10*Y14)^(2.559))&lt;0.75,3))</f>
        <v/>
      </c>
      <c r="Z16" s="217" t="str" cm="1">
        <f t="array" ref="Z16">+IF(COUNTBLANK(Z13:Z14)&gt;0,"",_xlfn.IFS((10^(3.516)*Z13/(10*Z14)^(2.559))&gt;=1,0,(10^(3.516)*Z13/(10*Z14)^(2.559))&gt;=0.9,1,(10^(3.516)*Z13/(10*Z14)^(2.559))&gt;=0.75,2,(10^(3.516)*Z13/(10*Z14)^(2.559))&lt;0.75,3))</f>
        <v/>
      </c>
      <c r="AA16" s="217" t="str" cm="1">
        <f t="array" ref="AA16">+IF(COUNTBLANK(AA13:AA14)&gt;0,"",_xlfn.IFS((10^(3.516)*AA13/(10*AA14)^(2.559))&gt;=1,0,(10^(3.516)*AA13/(10*AA14)^(2.559))&gt;=0.9,1,(10^(3.516)*AA13/(10*AA14)^(2.559))&gt;=0.75,2,(10^(3.516)*AA13/(10*AA14)^(2.559))&lt;0.75,3))</f>
        <v/>
      </c>
      <c r="AB16" s="217" t="str" cm="1">
        <f t="array" ref="AB16">+IF(COUNTBLANK(AB13:AB14)&gt;0,"",_xlfn.IFS((10^(3.516)*AB13/(10*AB14)^(2.559))&gt;=1,0,(10^(3.516)*AB13/(10*AB14)^(2.559))&gt;=0.9,1,(10^(3.516)*AB13/(10*AB14)^(2.559))&gt;=0.75,2,(10^(3.516)*AB13/(10*AB14)^(2.559))&lt;0.75,3))</f>
        <v/>
      </c>
      <c r="AC16" s="217" t="str" cm="1">
        <f t="array" ref="AC16">+IF(COUNTBLANK(AC13:AC14)&gt;0,"",_xlfn.IFS((10^(3.516)*AC13/(10*AC14)^(2.559))&gt;=1,0,(10^(3.516)*AC13/(10*AC14)^(2.559))&gt;=0.9,1,(10^(3.516)*AC13/(10*AC14)^(2.559))&gt;=0.75,2,(10^(3.516)*AC13/(10*AC14)^(2.559))&lt;0.75,3))</f>
        <v/>
      </c>
      <c r="AD16" s="217" t="str" cm="1">
        <f t="array" ref="AD16">+IF(COUNTBLANK(AD13:AD14)&gt;0,"",_xlfn.IFS((10^(3.516)*AD13/(10*AD14)^(2.559))&gt;=1,0,(10^(3.516)*AD13/(10*AD14)^(2.559))&gt;=0.9,1,(10^(3.516)*AD13/(10*AD14)^(2.559))&gt;=0.75,2,(10^(3.516)*AD13/(10*AD14)^(2.559))&lt;0.75,3))</f>
        <v/>
      </c>
      <c r="AE16" s="217" t="str" cm="1">
        <f t="array" ref="AE16">+IF(COUNTBLANK(AE13:AE14)&gt;0,"",_xlfn.IFS((10^(3.516)*AE13/(10*AE14)^(2.559))&gt;=1,0,(10^(3.516)*AE13/(10*AE14)^(2.559))&gt;=0.9,1,(10^(3.516)*AE13/(10*AE14)^(2.559))&gt;=0.75,2,(10^(3.516)*AE13/(10*AE14)^(2.559))&lt;0.75,3))</f>
        <v/>
      </c>
      <c r="AF16" s="217" t="str" cm="1">
        <f t="array" ref="AF16">+IF(COUNTBLANK(AF13:AF14)&gt;0,"",_xlfn.IFS((10^(3.516)*AF13/(10*AF14)^(2.559))&gt;=1,0,(10^(3.516)*AF13/(10*AF14)^(2.559))&gt;=0.9,1,(10^(3.516)*AF13/(10*AF14)^(2.559))&gt;=0.75,2,(10^(3.516)*AF13/(10*AF14)^(2.559))&lt;0.75,3))</f>
        <v/>
      </c>
      <c r="AG16" s="218" t="str" cm="1">
        <f t="array" ref="AG16">+IF(COUNTBLANK(AG13:AG14)&gt;0,"",_xlfn.IFS((10^(3.516)*AG13/(10*AG14)^(2.559))&gt;=1,0,(10^(3.516)*AG13/(10*AG14)^(2.559))&gt;=0.9,1,(10^(3.516)*AG13/(10*AG14)^(2.559))&gt;=0.75,2,(10^(3.516)*AG13/(10*AG14)^(2.559))&lt;0.75,3))</f>
        <v/>
      </c>
      <c r="AH16" s="219">
        <f t="shared" si="0"/>
        <v>0</v>
      </c>
      <c r="AI16" s="178" t="str">
        <f>IF(COUNTBLANK(D16:AG16)=30,"",IF((Beregningsgrunnlag!M89/AH16&gt;=0.25),3,IF(OR((Beregningsgrunnlag!M89/AH16&gt;=0.1),((Beregningsgrunnlag!M89+Beregningsgrunnlag!L89)/AH16&gt;=0.4)),2,IF(OR((Beregningsgrunnlag!M89&gt;0),(Beregningsgrunnlag!M89+Beregningsgrunnlag!L89)/AH16&gt;0,((Beregningsgrunnlag!J89/AH16&lt;0.6))),1,0))))</f>
        <v/>
      </c>
      <c r="AJ16" s="83"/>
    </row>
    <row r="17" spans="2:36" ht="16.5" thickBot="1">
      <c r="B17" s="81"/>
      <c r="C17" s="95" t="s">
        <v>32</v>
      </c>
      <c r="D17" s="225"/>
      <c r="E17" s="226"/>
      <c r="F17" s="226"/>
      <c r="G17" s="226"/>
      <c r="H17" s="226"/>
      <c r="I17" s="226"/>
      <c r="J17" s="226"/>
      <c r="K17" s="226"/>
      <c r="L17" s="226"/>
      <c r="M17" s="226"/>
      <c r="N17" s="226"/>
      <c r="O17" s="226"/>
      <c r="P17" s="226"/>
      <c r="Q17" s="226"/>
      <c r="R17" s="226"/>
      <c r="S17" s="226"/>
      <c r="T17" s="226"/>
      <c r="U17" s="226"/>
      <c r="V17" s="226"/>
      <c r="W17" s="226"/>
      <c r="X17" s="226"/>
      <c r="Y17" s="226"/>
      <c r="Z17" s="226"/>
      <c r="AA17" s="226"/>
      <c r="AB17" s="226"/>
      <c r="AC17" s="226"/>
      <c r="AD17" s="226"/>
      <c r="AE17" s="226"/>
      <c r="AF17" s="226"/>
      <c r="AG17" s="227"/>
      <c r="AH17" s="93"/>
      <c r="AI17" s="172"/>
      <c r="AJ17" s="83"/>
    </row>
    <row r="18" spans="2:36">
      <c r="B18" s="81"/>
      <c r="C18" s="157" t="s">
        <v>33</v>
      </c>
      <c r="D18" s="167" t="str">
        <f>+IF(ISBLANK($D$17),"",0)</f>
        <v/>
      </c>
      <c r="E18" s="92" t="str">
        <f>+IF(ISBLANK($E$17),"",0)</f>
        <v/>
      </c>
      <c r="F18" s="92" t="str">
        <f>+IF(ISBLANK($F$17),"",0)</f>
        <v/>
      </c>
      <c r="G18" s="92" t="str">
        <f>+IF(ISBLANK($G$17),"",0)</f>
        <v/>
      </c>
      <c r="H18" s="92" t="str">
        <f>+IF(ISBLANK($H$17),"",0)</f>
        <v/>
      </c>
      <c r="I18" s="92" t="str">
        <f>+IF(ISBLANK($I$17),"",0)</f>
        <v/>
      </c>
      <c r="J18" s="92" t="str">
        <f>+IF(ISBLANK($J$17),"",0)</f>
        <v/>
      </c>
      <c r="K18" s="92" t="str">
        <f>+IF(ISBLANK($K$17),"",0)</f>
        <v/>
      </c>
      <c r="L18" s="92" t="str">
        <f>+IF(ISBLANK($L$17),"",0)</f>
        <v/>
      </c>
      <c r="M18" s="92" t="str">
        <f>+IF(ISBLANK($M$17),"",0)</f>
        <v/>
      </c>
      <c r="N18" s="92" t="str">
        <f>+IF(ISBLANK($N$17),"",0)</f>
        <v/>
      </c>
      <c r="O18" s="92" t="str">
        <f>+IF(ISBLANK($O$17),"",0)</f>
        <v/>
      </c>
      <c r="P18" s="92" t="str">
        <f>+IF(ISBLANK($P$17),"",0)</f>
        <v/>
      </c>
      <c r="Q18" s="92" t="str">
        <f>+IF(ISBLANK($Q$17),"",0)</f>
        <v/>
      </c>
      <c r="R18" s="92" t="str">
        <f>+IF(ISBLANK($R$17),"",0)</f>
        <v/>
      </c>
      <c r="S18" s="92" t="str">
        <f>+IF(ISBLANK($S$17),"",0)</f>
        <v/>
      </c>
      <c r="T18" s="92" t="str">
        <f>+IF(ISBLANK($T$17),"",0)</f>
        <v/>
      </c>
      <c r="U18" s="92" t="str">
        <f>+IF(ISBLANK($U$17),"",0)</f>
        <v/>
      </c>
      <c r="V18" s="92" t="str">
        <f>+IF(ISBLANK($V$17),"",0)</f>
        <v/>
      </c>
      <c r="W18" s="92" t="str">
        <f>+IF(ISBLANK($W$17),"",0)</f>
        <v/>
      </c>
      <c r="X18" s="92" t="str">
        <f>+IF(ISBLANK($X$17),"",0)</f>
        <v/>
      </c>
      <c r="Y18" s="92" t="str">
        <f>+IF(ISBLANK($Y$17),"",0)</f>
        <v/>
      </c>
      <c r="Z18" s="92" t="str">
        <f>+IF(ISBLANK($Z$17),"",0)</f>
        <v/>
      </c>
      <c r="AA18" s="92" t="str">
        <f>+IF(ISBLANK($AA$17),"",0)</f>
        <v/>
      </c>
      <c r="AB18" s="92" t="str">
        <f>+IF(ISBLANK($AB$17),"",0)</f>
        <v/>
      </c>
      <c r="AC18" s="92" t="str">
        <f>+IF(ISBLANK($AC$17),"",0)</f>
        <v/>
      </c>
      <c r="AD18" s="92" t="str">
        <f>+IF(ISBLANK($AD$17),"",0)</f>
        <v/>
      </c>
      <c r="AE18" s="92" t="str">
        <f>+IF(ISBLANK($AE$17),"",0)</f>
        <v/>
      </c>
      <c r="AF18" s="92" t="str">
        <f>+IF(ISBLANK($AF$17),"",0)</f>
        <v/>
      </c>
      <c r="AG18" s="92" t="str">
        <f>+IF(ISBLANK($AG$17),"",0)</f>
        <v/>
      </c>
      <c r="AH18" s="160">
        <f t="shared" si="0"/>
        <v>0</v>
      </c>
      <c r="AI18" s="178" t="str">
        <f>IF(COUNTBLANK(D18:AG18)=30,"",IF((Beregningsgrunnlag!I48/AH18&gt;=0.25),3,IF(OR((Beregningsgrunnlag!I48/AH18&gt;=0.1),((Beregningsgrunnlag!I48+Beregningsgrunnlag!H48)/AH18&gt;=0.4)),2,IF(OR((Beregningsgrunnlag!I48&gt;0),(Beregningsgrunnlag!I48+Beregningsgrunnlag!H48)/AH18&gt;0,((Beregningsgrunnlag!F48/AH18&lt;0.6))),1,0))))</f>
        <v/>
      </c>
      <c r="AJ18" s="83"/>
    </row>
    <row r="19" spans="2:36">
      <c r="B19" s="81"/>
      <c r="C19" s="110" t="s">
        <v>34</v>
      </c>
      <c r="D19" s="160" t="str">
        <f t="shared" ref="D19:D26" si="1">+IF(ISBLANK($D$17),"",0)</f>
        <v/>
      </c>
      <c r="E19" s="99" t="str">
        <f t="shared" ref="E19:E26" si="2">+IF(ISBLANK($E$17),"",0)</f>
        <v/>
      </c>
      <c r="F19" s="99" t="str">
        <f t="shared" ref="F19:F26" si="3">+IF(ISBLANK($F$17),"",0)</f>
        <v/>
      </c>
      <c r="G19" s="99" t="str">
        <f t="shared" ref="G19:G26" si="4">+IF(ISBLANK($G$17),"",0)</f>
        <v/>
      </c>
      <c r="H19" s="99" t="str">
        <f t="shared" ref="H19:H26" si="5">+IF(ISBLANK($H$17),"",0)</f>
        <v/>
      </c>
      <c r="I19" s="99" t="str">
        <f t="shared" ref="I19:I26" si="6">+IF(ISBLANK($I$17),"",0)</f>
        <v/>
      </c>
      <c r="J19" s="99" t="str">
        <f t="shared" ref="J19:J26" si="7">+IF(ISBLANK($J$17),"",0)</f>
        <v/>
      </c>
      <c r="K19" s="99" t="str">
        <f t="shared" ref="K19:K26" si="8">+IF(ISBLANK($K$17),"",0)</f>
        <v/>
      </c>
      <c r="L19" s="99" t="str">
        <f t="shared" ref="L19:L26" si="9">+IF(ISBLANK($L$17),"",0)</f>
        <v/>
      </c>
      <c r="M19" s="99" t="str">
        <f t="shared" ref="M19:M26" si="10">+IF(ISBLANK($M$17),"",0)</f>
        <v/>
      </c>
      <c r="N19" s="99" t="str">
        <f t="shared" ref="N19:N26" si="11">+IF(ISBLANK($N$17),"",0)</f>
        <v/>
      </c>
      <c r="O19" s="99" t="str">
        <f t="shared" ref="O19:O26" si="12">+IF(ISBLANK($O$17),"",0)</f>
        <v/>
      </c>
      <c r="P19" s="99" t="str">
        <f t="shared" ref="P19:P26" si="13">+IF(ISBLANK($P$17),"",0)</f>
        <v/>
      </c>
      <c r="Q19" s="99" t="str">
        <f t="shared" ref="Q19:Q26" si="14">+IF(ISBLANK($Q$17),"",0)</f>
        <v/>
      </c>
      <c r="R19" s="99" t="str">
        <f t="shared" ref="R19:R26" si="15">+IF(ISBLANK($R$17),"",0)</f>
        <v/>
      </c>
      <c r="S19" s="99" t="str">
        <f t="shared" ref="S19:S26" si="16">+IF(ISBLANK($S$17),"",0)</f>
        <v/>
      </c>
      <c r="T19" s="99" t="str">
        <f t="shared" ref="T19:T26" si="17">+IF(ISBLANK($T$17),"",0)</f>
        <v/>
      </c>
      <c r="U19" s="99" t="str">
        <f t="shared" ref="U19:U26" si="18">+IF(ISBLANK($U$17),"",0)</f>
        <v/>
      </c>
      <c r="V19" s="99" t="str">
        <f t="shared" ref="V19:V26" si="19">+IF(ISBLANK($V$17),"",0)</f>
        <v/>
      </c>
      <c r="W19" s="99" t="str">
        <f t="shared" ref="W19:W26" si="20">+IF(ISBLANK($W$17),"",0)</f>
        <v/>
      </c>
      <c r="X19" s="99" t="str">
        <f t="shared" ref="X19:X26" si="21">+IF(ISBLANK($X$17),"",0)</f>
        <v/>
      </c>
      <c r="Y19" s="99" t="str">
        <f t="shared" ref="Y19:Y26" si="22">+IF(ISBLANK($Y$17),"",0)</f>
        <v/>
      </c>
      <c r="Z19" s="99" t="str">
        <f t="shared" ref="Z19:Z26" si="23">+IF(ISBLANK($Z$17),"",0)</f>
        <v/>
      </c>
      <c r="AA19" s="99" t="str">
        <f t="shared" ref="AA19:AA26" si="24">+IF(ISBLANK($AA$17),"",0)</f>
        <v/>
      </c>
      <c r="AB19" s="99" t="str">
        <f t="shared" ref="AB19:AB26" si="25">+IF(ISBLANK($AB$17),"",0)</f>
        <v/>
      </c>
      <c r="AC19" s="99" t="str">
        <f t="shared" ref="AC19:AC26" si="26">+IF(ISBLANK($AC$17),"",0)</f>
        <v/>
      </c>
      <c r="AD19" s="99" t="str">
        <f t="shared" ref="AD19:AD26" si="27">+IF(ISBLANK($AD$17),"",0)</f>
        <v/>
      </c>
      <c r="AE19" s="99" t="str">
        <f t="shared" ref="AE19:AE26" si="28">+IF(ISBLANK($AE$17),"",0)</f>
        <v/>
      </c>
      <c r="AF19" s="99" t="str">
        <f t="shared" ref="AF19:AF26" si="29">+IF(ISBLANK($AF$17),"",0)</f>
        <v/>
      </c>
      <c r="AG19" s="99" t="str">
        <f t="shared" ref="AG19:AG26" si="30">+IF(ISBLANK($AG$17),"",0)</f>
        <v/>
      </c>
      <c r="AH19" s="160">
        <f t="shared" si="0"/>
        <v>0</v>
      </c>
      <c r="AI19" s="181" t="str">
        <f>IF(COUNTBLANK(D19:AG19)=30,"",IF((Beregningsgrunnlag!M48/AH19&gt;=0.25),3,IF(OR((Beregningsgrunnlag!M48/AH19&gt;=0.1),((Beregningsgrunnlag!M48+Beregningsgrunnlag!L48)/AH19&gt;=0.4)),2,IF(OR((Beregningsgrunnlag!M48&gt;0),(Beregningsgrunnlag!M48+Beregningsgrunnlag!L48)/AH19&gt;0,((Beregningsgrunnlag!J48/AH19&lt;0.6))),1,0))))</f>
        <v/>
      </c>
      <c r="AJ19" s="83"/>
    </row>
    <row r="20" spans="2:36">
      <c r="B20" s="81"/>
      <c r="C20" s="110" t="s">
        <v>35</v>
      </c>
      <c r="D20" s="160" t="str">
        <f t="shared" si="1"/>
        <v/>
      </c>
      <c r="E20" s="99" t="str">
        <f t="shared" si="2"/>
        <v/>
      </c>
      <c r="F20" s="99" t="str">
        <f t="shared" si="3"/>
        <v/>
      </c>
      <c r="G20" s="99" t="str">
        <f t="shared" si="4"/>
        <v/>
      </c>
      <c r="H20" s="99" t="str">
        <f t="shared" si="5"/>
        <v/>
      </c>
      <c r="I20" s="99" t="str">
        <f t="shared" si="6"/>
        <v/>
      </c>
      <c r="J20" s="99" t="str">
        <f t="shared" si="7"/>
        <v/>
      </c>
      <c r="K20" s="99" t="str">
        <f t="shared" si="8"/>
        <v/>
      </c>
      <c r="L20" s="99" t="str">
        <f t="shared" si="9"/>
        <v/>
      </c>
      <c r="M20" s="99" t="str">
        <f t="shared" si="10"/>
        <v/>
      </c>
      <c r="N20" s="99" t="str">
        <f t="shared" si="11"/>
        <v/>
      </c>
      <c r="O20" s="99" t="str">
        <f t="shared" si="12"/>
        <v/>
      </c>
      <c r="P20" s="99" t="str">
        <f t="shared" si="13"/>
        <v/>
      </c>
      <c r="Q20" s="99" t="str">
        <f t="shared" si="14"/>
        <v/>
      </c>
      <c r="R20" s="99" t="str">
        <f t="shared" si="15"/>
        <v/>
      </c>
      <c r="S20" s="99" t="str">
        <f t="shared" si="16"/>
        <v/>
      </c>
      <c r="T20" s="99" t="str">
        <f t="shared" si="17"/>
        <v/>
      </c>
      <c r="U20" s="99" t="str">
        <f t="shared" si="18"/>
        <v/>
      </c>
      <c r="V20" s="99" t="str">
        <f t="shared" si="19"/>
        <v/>
      </c>
      <c r="W20" s="99" t="str">
        <f t="shared" si="20"/>
        <v/>
      </c>
      <c r="X20" s="99" t="str">
        <f t="shared" si="21"/>
        <v/>
      </c>
      <c r="Y20" s="99" t="str">
        <f t="shared" si="22"/>
        <v/>
      </c>
      <c r="Z20" s="99" t="str">
        <f t="shared" si="23"/>
        <v/>
      </c>
      <c r="AA20" s="99" t="str">
        <f t="shared" si="24"/>
        <v/>
      </c>
      <c r="AB20" s="99" t="str">
        <f t="shared" si="25"/>
        <v/>
      </c>
      <c r="AC20" s="99" t="str">
        <f t="shared" si="26"/>
        <v/>
      </c>
      <c r="AD20" s="99" t="str">
        <f t="shared" si="27"/>
        <v/>
      </c>
      <c r="AE20" s="99" t="str">
        <f t="shared" si="28"/>
        <v/>
      </c>
      <c r="AF20" s="99" t="str">
        <f t="shared" si="29"/>
        <v/>
      </c>
      <c r="AG20" s="99" t="str">
        <f t="shared" si="30"/>
        <v/>
      </c>
      <c r="AH20" s="160">
        <f t="shared" si="0"/>
        <v>0</v>
      </c>
      <c r="AI20" s="181" t="str">
        <f>IF(COUNTBLANK(D20:AG20)=30,"",IF((Beregningsgrunnlag!I68/AH20&gt;=0.25),3,IF(OR((Beregningsgrunnlag!I68/AH20&gt;=0.1),((Beregningsgrunnlag!I68+Beregningsgrunnlag!H68)/AH20&gt;=0.4)),2,IF(OR((Beregningsgrunnlag!I68&gt;0),(Beregningsgrunnlag!I68+Beregningsgrunnlag!H68)/AH20&gt;0,((Beregningsgrunnlag!F68/AH20&lt;0.6))),1,0))))</f>
        <v/>
      </c>
      <c r="AJ20" s="83"/>
    </row>
    <row r="21" spans="2:36">
      <c r="B21" s="81"/>
      <c r="C21" s="110" t="s">
        <v>36</v>
      </c>
      <c r="D21" s="160" t="str">
        <f t="shared" si="1"/>
        <v/>
      </c>
      <c r="E21" s="99" t="str">
        <f t="shared" si="2"/>
        <v/>
      </c>
      <c r="F21" s="99" t="str">
        <f t="shared" si="3"/>
        <v/>
      </c>
      <c r="G21" s="99" t="str">
        <f t="shared" si="4"/>
        <v/>
      </c>
      <c r="H21" s="99" t="str">
        <f t="shared" si="5"/>
        <v/>
      </c>
      <c r="I21" s="99" t="str">
        <f t="shared" si="6"/>
        <v/>
      </c>
      <c r="J21" s="99" t="str">
        <f t="shared" si="7"/>
        <v/>
      </c>
      <c r="K21" s="99" t="str">
        <f t="shared" si="8"/>
        <v/>
      </c>
      <c r="L21" s="99" t="str">
        <f t="shared" si="9"/>
        <v/>
      </c>
      <c r="M21" s="99" t="str">
        <f t="shared" si="10"/>
        <v/>
      </c>
      <c r="N21" s="99" t="str">
        <f t="shared" si="11"/>
        <v/>
      </c>
      <c r="O21" s="99" t="str">
        <f t="shared" si="12"/>
        <v/>
      </c>
      <c r="P21" s="99" t="str">
        <f t="shared" si="13"/>
        <v/>
      </c>
      <c r="Q21" s="99" t="str">
        <f t="shared" si="14"/>
        <v/>
      </c>
      <c r="R21" s="99" t="str">
        <f t="shared" si="15"/>
        <v/>
      </c>
      <c r="S21" s="99" t="str">
        <f t="shared" si="16"/>
        <v/>
      </c>
      <c r="T21" s="99" t="str">
        <f t="shared" si="17"/>
        <v/>
      </c>
      <c r="U21" s="99" t="str">
        <f t="shared" si="18"/>
        <v/>
      </c>
      <c r="V21" s="99" t="str">
        <f t="shared" si="19"/>
        <v/>
      </c>
      <c r="W21" s="99" t="str">
        <f t="shared" si="20"/>
        <v/>
      </c>
      <c r="X21" s="99" t="str">
        <f t="shared" si="21"/>
        <v/>
      </c>
      <c r="Y21" s="99" t="str">
        <f t="shared" si="22"/>
        <v/>
      </c>
      <c r="Z21" s="99" t="str">
        <f t="shared" si="23"/>
        <v/>
      </c>
      <c r="AA21" s="99" t="str">
        <f t="shared" si="24"/>
        <v/>
      </c>
      <c r="AB21" s="99" t="str">
        <f t="shared" si="25"/>
        <v/>
      </c>
      <c r="AC21" s="99" t="str">
        <f t="shared" si="26"/>
        <v/>
      </c>
      <c r="AD21" s="99" t="str">
        <f t="shared" si="27"/>
        <v/>
      </c>
      <c r="AE21" s="99" t="str">
        <f t="shared" si="28"/>
        <v/>
      </c>
      <c r="AF21" s="99" t="str">
        <f t="shared" si="29"/>
        <v/>
      </c>
      <c r="AG21" s="99" t="str">
        <f t="shared" si="30"/>
        <v/>
      </c>
      <c r="AH21" s="160">
        <f t="shared" si="0"/>
        <v>0</v>
      </c>
      <c r="AI21" s="181" t="str">
        <f>IF(COUNTBLANK(D21:AG21)=30,"",IF((Beregningsgrunnlag!M68/AH21&gt;=0.25),3,IF(OR((Beregningsgrunnlag!M68/AH21&gt;=0.1),((Beregningsgrunnlag!M68+Beregningsgrunnlag!L68)/AH21&gt;=0.4)),2,IF(OR((Beregningsgrunnlag!M68&gt;0),(Beregningsgrunnlag!M68+Beregningsgrunnlag!L68)/AH21&gt;0,((Beregningsgrunnlag!J68/AH21&lt;0.6))),1,0))))</f>
        <v/>
      </c>
      <c r="AJ21" s="83"/>
    </row>
    <row r="22" spans="2:36">
      <c r="B22" s="81"/>
      <c r="C22" s="110" t="s">
        <v>37</v>
      </c>
      <c r="D22" s="160" t="str">
        <f t="shared" si="1"/>
        <v/>
      </c>
      <c r="E22" s="99" t="str">
        <f t="shared" si="2"/>
        <v/>
      </c>
      <c r="F22" s="99" t="str">
        <f t="shared" si="3"/>
        <v/>
      </c>
      <c r="G22" s="99" t="str">
        <f t="shared" si="4"/>
        <v/>
      </c>
      <c r="H22" s="99" t="str">
        <f t="shared" si="5"/>
        <v/>
      </c>
      <c r="I22" s="99" t="str">
        <f t="shared" si="6"/>
        <v/>
      </c>
      <c r="J22" s="99" t="str">
        <f t="shared" si="7"/>
        <v/>
      </c>
      <c r="K22" s="99" t="str">
        <f t="shared" si="8"/>
        <v/>
      </c>
      <c r="L22" s="99" t="str">
        <f t="shared" si="9"/>
        <v/>
      </c>
      <c r="M22" s="99" t="str">
        <f t="shared" si="10"/>
        <v/>
      </c>
      <c r="N22" s="99" t="str">
        <f t="shared" si="11"/>
        <v/>
      </c>
      <c r="O22" s="99" t="str">
        <f t="shared" si="12"/>
        <v/>
      </c>
      <c r="P22" s="99" t="str">
        <f t="shared" si="13"/>
        <v/>
      </c>
      <c r="Q22" s="99" t="str">
        <f t="shared" si="14"/>
        <v/>
      </c>
      <c r="R22" s="99" t="str">
        <f t="shared" si="15"/>
        <v/>
      </c>
      <c r="S22" s="99" t="str">
        <f t="shared" si="16"/>
        <v/>
      </c>
      <c r="T22" s="99" t="str">
        <f t="shared" si="17"/>
        <v/>
      </c>
      <c r="U22" s="99" t="str">
        <f t="shared" si="18"/>
        <v/>
      </c>
      <c r="V22" s="99" t="str">
        <f t="shared" si="19"/>
        <v/>
      </c>
      <c r="W22" s="99" t="str">
        <f t="shared" si="20"/>
        <v/>
      </c>
      <c r="X22" s="99" t="str">
        <f t="shared" si="21"/>
        <v/>
      </c>
      <c r="Y22" s="99" t="str">
        <f t="shared" si="22"/>
        <v/>
      </c>
      <c r="Z22" s="99" t="str">
        <f t="shared" si="23"/>
        <v/>
      </c>
      <c r="AA22" s="99" t="str">
        <f t="shared" si="24"/>
        <v/>
      </c>
      <c r="AB22" s="99" t="str">
        <f t="shared" si="25"/>
        <v/>
      </c>
      <c r="AC22" s="99" t="str">
        <f t="shared" si="26"/>
        <v/>
      </c>
      <c r="AD22" s="99" t="str">
        <f t="shared" si="27"/>
        <v/>
      </c>
      <c r="AE22" s="99" t="str">
        <f t="shared" si="28"/>
        <v/>
      </c>
      <c r="AF22" s="99" t="str">
        <f t="shared" si="29"/>
        <v/>
      </c>
      <c r="AG22" s="99" t="str">
        <f t="shared" si="30"/>
        <v/>
      </c>
      <c r="AH22" s="160">
        <f t="shared" si="0"/>
        <v>0</v>
      </c>
      <c r="AI22" s="181" t="str">
        <f>IF(COUNTBLANK(D22:AG22)=30,"",IF((Beregningsgrunnlag!I89/AH22&gt;=0.25),3,IF(OR((Beregningsgrunnlag!I89/AH22&gt;=0.1),((Beregningsgrunnlag!I89+Beregningsgrunnlag!H89)/AH22&gt;=0.4)),2,IF(OR((Beregningsgrunnlag!I89&gt;0),(Beregningsgrunnlag!I89+Beregningsgrunnlag!H89)/AH22&gt;0,((Beregningsgrunnlag!F89/AH22&lt;0.6))),1,0))))</f>
        <v/>
      </c>
      <c r="AJ22" s="83"/>
    </row>
    <row r="23" spans="2:36">
      <c r="B23" s="81"/>
      <c r="C23" s="110" t="s">
        <v>38</v>
      </c>
      <c r="D23" s="160" t="str">
        <f t="shared" si="1"/>
        <v/>
      </c>
      <c r="E23" s="99" t="str">
        <f t="shared" si="2"/>
        <v/>
      </c>
      <c r="F23" s="99" t="str">
        <f t="shared" si="3"/>
        <v/>
      </c>
      <c r="G23" s="99" t="str">
        <f t="shared" si="4"/>
        <v/>
      </c>
      <c r="H23" s="99" t="str">
        <f t="shared" si="5"/>
        <v/>
      </c>
      <c r="I23" s="99" t="str">
        <f t="shared" si="6"/>
        <v/>
      </c>
      <c r="J23" s="99" t="str">
        <f t="shared" si="7"/>
        <v/>
      </c>
      <c r="K23" s="99" t="str">
        <f t="shared" si="8"/>
        <v/>
      </c>
      <c r="L23" s="99" t="str">
        <f t="shared" si="9"/>
        <v/>
      </c>
      <c r="M23" s="99" t="str">
        <f t="shared" si="10"/>
        <v/>
      </c>
      <c r="N23" s="99" t="str">
        <f t="shared" si="11"/>
        <v/>
      </c>
      <c r="O23" s="99" t="str">
        <f t="shared" si="12"/>
        <v/>
      </c>
      <c r="P23" s="99" t="str">
        <f t="shared" si="13"/>
        <v/>
      </c>
      <c r="Q23" s="99" t="str">
        <f t="shared" si="14"/>
        <v/>
      </c>
      <c r="R23" s="99" t="str">
        <f t="shared" si="15"/>
        <v/>
      </c>
      <c r="S23" s="99" t="str">
        <f t="shared" si="16"/>
        <v/>
      </c>
      <c r="T23" s="99" t="str">
        <f t="shared" si="17"/>
        <v/>
      </c>
      <c r="U23" s="99" t="str">
        <f t="shared" si="18"/>
        <v/>
      </c>
      <c r="V23" s="99" t="str">
        <f t="shared" si="19"/>
        <v/>
      </c>
      <c r="W23" s="99" t="str">
        <f t="shared" si="20"/>
        <v/>
      </c>
      <c r="X23" s="99" t="str">
        <f t="shared" si="21"/>
        <v/>
      </c>
      <c r="Y23" s="99" t="str">
        <f t="shared" si="22"/>
        <v/>
      </c>
      <c r="Z23" s="99" t="str">
        <f t="shared" si="23"/>
        <v/>
      </c>
      <c r="AA23" s="99" t="str">
        <f t="shared" si="24"/>
        <v/>
      </c>
      <c r="AB23" s="99" t="str">
        <f t="shared" si="25"/>
        <v/>
      </c>
      <c r="AC23" s="99" t="str">
        <f t="shared" si="26"/>
        <v/>
      </c>
      <c r="AD23" s="99" t="str">
        <f t="shared" si="27"/>
        <v/>
      </c>
      <c r="AE23" s="99" t="str">
        <f t="shared" si="28"/>
        <v/>
      </c>
      <c r="AF23" s="99" t="str">
        <f t="shared" si="29"/>
        <v/>
      </c>
      <c r="AG23" s="99" t="str">
        <f t="shared" si="30"/>
        <v/>
      </c>
      <c r="AH23" s="160">
        <f t="shared" si="0"/>
        <v>0</v>
      </c>
      <c r="AI23" s="181" t="str">
        <f>IF(COUNTBLANK(D23:AG23)=30,"",IF((Beregningsgrunnlag!M109/AH23&gt;=0.25),3,IF(OR((Beregningsgrunnlag!M109/AH23&gt;=0.1),((Beregningsgrunnlag!M109+Beregningsgrunnlag!L109)/AH23&gt;=0.4)),2,IF(OR((Beregningsgrunnlag!M109&gt;0),(Beregningsgrunnlag!M109+Beregningsgrunnlag!L109)/AH23&gt;0,((Beregningsgrunnlag!J109/AH23&lt;0.6))),1,0))))</f>
        <v/>
      </c>
      <c r="AJ23" s="83"/>
    </row>
    <row r="24" spans="2:36">
      <c r="B24" s="81"/>
      <c r="C24" s="110" t="s">
        <v>39</v>
      </c>
      <c r="D24" s="160" t="str">
        <f t="shared" si="1"/>
        <v/>
      </c>
      <c r="E24" s="99" t="str">
        <f t="shared" si="2"/>
        <v/>
      </c>
      <c r="F24" s="99" t="str">
        <f t="shared" si="3"/>
        <v/>
      </c>
      <c r="G24" s="99" t="str">
        <f t="shared" si="4"/>
        <v/>
      </c>
      <c r="H24" s="99" t="str">
        <f t="shared" si="5"/>
        <v/>
      </c>
      <c r="I24" s="99" t="str">
        <f t="shared" si="6"/>
        <v/>
      </c>
      <c r="J24" s="99" t="str">
        <f t="shared" si="7"/>
        <v/>
      </c>
      <c r="K24" s="99" t="str">
        <f t="shared" si="8"/>
        <v/>
      </c>
      <c r="L24" s="99" t="str">
        <f t="shared" si="9"/>
        <v/>
      </c>
      <c r="M24" s="99" t="str">
        <f t="shared" si="10"/>
        <v/>
      </c>
      <c r="N24" s="99" t="str">
        <f t="shared" si="11"/>
        <v/>
      </c>
      <c r="O24" s="99" t="str">
        <f t="shared" si="12"/>
        <v/>
      </c>
      <c r="P24" s="99" t="str">
        <f t="shared" si="13"/>
        <v/>
      </c>
      <c r="Q24" s="99" t="str">
        <f t="shared" si="14"/>
        <v/>
      </c>
      <c r="R24" s="99" t="str">
        <f t="shared" si="15"/>
        <v/>
      </c>
      <c r="S24" s="99" t="str">
        <f t="shared" si="16"/>
        <v/>
      </c>
      <c r="T24" s="99" t="str">
        <f t="shared" si="17"/>
        <v/>
      </c>
      <c r="U24" s="99" t="str">
        <f t="shared" si="18"/>
        <v/>
      </c>
      <c r="V24" s="99" t="str">
        <f t="shared" si="19"/>
        <v/>
      </c>
      <c r="W24" s="99" t="str">
        <f t="shared" si="20"/>
        <v/>
      </c>
      <c r="X24" s="99" t="str">
        <f t="shared" si="21"/>
        <v/>
      </c>
      <c r="Y24" s="99" t="str">
        <f t="shared" si="22"/>
        <v/>
      </c>
      <c r="Z24" s="99" t="str">
        <f t="shared" si="23"/>
        <v/>
      </c>
      <c r="AA24" s="99" t="str">
        <f t="shared" si="24"/>
        <v/>
      </c>
      <c r="AB24" s="99" t="str">
        <f t="shared" si="25"/>
        <v/>
      </c>
      <c r="AC24" s="99" t="str">
        <f t="shared" si="26"/>
        <v/>
      </c>
      <c r="AD24" s="99" t="str">
        <f t="shared" si="27"/>
        <v/>
      </c>
      <c r="AE24" s="99" t="str">
        <f t="shared" si="28"/>
        <v/>
      </c>
      <c r="AF24" s="99" t="str">
        <f t="shared" si="29"/>
        <v/>
      </c>
      <c r="AG24" s="99" t="str">
        <f t="shared" si="30"/>
        <v/>
      </c>
      <c r="AH24" s="160">
        <f t="shared" si="0"/>
        <v>0</v>
      </c>
      <c r="AI24" s="181" t="str">
        <f>IF(COUNTBLANK(D24:AG24)=30,"",IF((Beregningsgrunnlag!I109/AH24&gt;=0.25),3,IF(OR((Beregningsgrunnlag!I109/AH24&gt;=0.1),((Beregningsgrunnlag!I109+Beregningsgrunnlag!H109)/AH24&gt;=0.4)),2,IF(OR((Beregningsgrunnlag!I109&gt;0),(Beregningsgrunnlag!I109+Beregningsgrunnlag!H109)/AH24&gt;0,((Beregningsgrunnlag!F109/AH24&lt;0.6))),1,0))))</f>
        <v/>
      </c>
      <c r="AJ24" s="83"/>
    </row>
    <row r="25" spans="2:36">
      <c r="B25" s="81"/>
      <c r="C25" s="110" t="s">
        <v>40</v>
      </c>
      <c r="D25" s="160" t="str">
        <f t="shared" si="1"/>
        <v/>
      </c>
      <c r="E25" s="99" t="str">
        <f t="shared" si="2"/>
        <v/>
      </c>
      <c r="F25" s="99" t="str">
        <f t="shared" si="3"/>
        <v/>
      </c>
      <c r="G25" s="99" t="str">
        <f t="shared" si="4"/>
        <v/>
      </c>
      <c r="H25" s="99" t="str">
        <f t="shared" si="5"/>
        <v/>
      </c>
      <c r="I25" s="99" t="str">
        <f t="shared" si="6"/>
        <v/>
      </c>
      <c r="J25" s="99" t="str">
        <f t="shared" si="7"/>
        <v/>
      </c>
      <c r="K25" s="99" t="str">
        <f t="shared" si="8"/>
        <v/>
      </c>
      <c r="L25" s="99" t="str">
        <f t="shared" si="9"/>
        <v/>
      </c>
      <c r="M25" s="99" t="str">
        <f t="shared" si="10"/>
        <v/>
      </c>
      <c r="N25" s="99" t="str">
        <f t="shared" si="11"/>
        <v/>
      </c>
      <c r="O25" s="99" t="str">
        <f t="shared" si="12"/>
        <v/>
      </c>
      <c r="P25" s="99" t="str">
        <f t="shared" si="13"/>
        <v/>
      </c>
      <c r="Q25" s="99" t="str">
        <f t="shared" si="14"/>
        <v/>
      </c>
      <c r="R25" s="99" t="str">
        <f t="shared" si="15"/>
        <v/>
      </c>
      <c r="S25" s="99" t="str">
        <f t="shared" si="16"/>
        <v/>
      </c>
      <c r="T25" s="99" t="str">
        <f t="shared" si="17"/>
        <v/>
      </c>
      <c r="U25" s="99" t="str">
        <f t="shared" si="18"/>
        <v/>
      </c>
      <c r="V25" s="99" t="str">
        <f t="shared" si="19"/>
        <v/>
      </c>
      <c r="W25" s="99" t="str">
        <f t="shared" si="20"/>
        <v/>
      </c>
      <c r="X25" s="99" t="str">
        <f t="shared" si="21"/>
        <v/>
      </c>
      <c r="Y25" s="99" t="str">
        <f t="shared" si="22"/>
        <v/>
      </c>
      <c r="Z25" s="99" t="str">
        <f t="shared" si="23"/>
        <v/>
      </c>
      <c r="AA25" s="99" t="str">
        <f t="shared" si="24"/>
        <v/>
      </c>
      <c r="AB25" s="99" t="str">
        <f t="shared" si="25"/>
        <v/>
      </c>
      <c r="AC25" s="99" t="str">
        <f t="shared" si="26"/>
        <v/>
      </c>
      <c r="AD25" s="99" t="str">
        <f t="shared" si="27"/>
        <v/>
      </c>
      <c r="AE25" s="99" t="str">
        <f t="shared" si="28"/>
        <v/>
      </c>
      <c r="AF25" s="99" t="str">
        <f t="shared" si="29"/>
        <v/>
      </c>
      <c r="AG25" s="99" t="str">
        <f t="shared" si="30"/>
        <v/>
      </c>
      <c r="AH25" s="160">
        <f t="shared" si="0"/>
        <v>0</v>
      </c>
      <c r="AI25" s="181" t="str">
        <f>IF(COUNTBLANK(D25:AG25)=30,"",IF((Beregningsgrunnlag!M129/AH25&gt;=0.25),3,IF(OR((Beregningsgrunnlag!M129/AH25&gt;=0.1),((Beregningsgrunnlag!M129+Beregningsgrunnlag!L129)/AH25&gt;=0.4)),2,IF(OR((Beregningsgrunnlag!M129&gt;0),(Beregningsgrunnlag!M129+Beregningsgrunnlag!L129)/AH25&gt;0,((Beregningsgrunnlag!J129/AH25&lt;0.6))),1,0))))</f>
        <v/>
      </c>
      <c r="AJ25" s="83"/>
    </row>
    <row r="26" spans="2:36" ht="16.5" thickBot="1">
      <c r="B26" s="81"/>
      <c r="C26" s="105" t="s">
        <v>41</v>
      </c>
      <c r="D26" s="161" t="str">
        <f t="shared" si="1"/>
        <v/>
      </c>
      <c r="E26" s="123" t="str">
        <f t="shared" si="2"/>
        <v/>
      </c>
      <c r="F26" s="123" t="str">
        <f t="shared" si="3"/>
        <v/>
      </c>
      <c r="G26" s="123" t="str">
        <f t="shared" si="4"/>
        <v/>
      </c>
      <c r="H26" s="123" t="str">
        <f t="shared" si="5"/>
        <v/>
      </c>
      <c r="I26" s="123" t="str">
        <f t="shared" si="6"/>
        <v/>
      </c>
      <c r="J26" s="123" t="str">
        <f t="shared" si="7"/>
        <v/>
      </c>
      <c r="K26" s="123" t="str">
        <f t="shared" si="8"/>
        <v/>
      </c>
      <c r="L26" s="123" t="str">
        <f t="shared" si="9"/>
        <v/>
      </c>
      <c r="M26" s="123" t="str">
        <f t="shared" si="10"/>
        <v/>
      </c>
      <c r="N26" s="123" t="str">
        <f t="shared" si="11"/>
        <v/>
      </c>
      <c r="O26" s="123" t="str">
        <f t="shared" si="12"/>
        <v/>
      </c>
      <c r="P26" s="123" t="str">
        <f t="shared" si="13"/>
        <v/>
      </c>
      <c r="Q26" s="123" t="str">
        <f t="shared" si="14"/>
        <v/>
      </c>
      <c r="R26" s="123" t="str">
        <f t="shared" si="15"/>
        <v/>
      </c>
      <c r="S26" s="123" t="str">
        <f t="shared" si="16"/>
        <v/>
      </c>
      <c r="T26" s="123" t="str">
        <f t="shared" si="17"/>
        <v/>
      </c>
      <c r="U26" s="123" t="str">
        <f t="shared" si="18"/>
        <v/>
      </c>
      <c r="V26" s="123" t="str">
        <f t="shared" si="19"/>
        <v/>
      </c>
      <c r="W26" s="123" t="str">
        <f t="shared" si="20"/>
        <v/>
      </c>
      <c r="X26" s="123" t="str">
        <f t="shared" si="21"/>
        <v/>
      </c>
      <c r="Y26" s="123" t="str">
        <f t="shared" si="22"/>
        <v/>
      </c>
      <c r="Z26" s="123" t="str">
        <f t="shared" si="23"/>
        <v/>
      </c>
      <c r="AA26" s="123" t="str">
        <f t="shared" si="24"/>
        <v/>
      </c>
      <c r="AB26" s="123" t="str">
        <f t="shared" si="25"/>
        <v/>
      </c>
      <c r="AC26" s="123" t="str">
        <f t="shared" si="26"/>
        <v/>
      </c>
      <c r="AD26" s="123" t="str">
        <f t="shared" si="27"/>
        <v/>
      </c>
      <c r="AE26" s="123" t="str">
        <f t="shared" si="28"/>
        <v/>
      </c>
      <c r="AF26" s="123" t="str">
        <f t="shared" si="29"/>
        <v/>
      </c>
      <c r="AG26" s="123" t="str">
        <f t="shared" si="30"/>
        <v/>
      </c>
      <c r="AH26" s="161">
        <f t="shared" si="0"/>
        <v>0</v>
      </c>
      <c r="AI26" s="203" t="str">
        <f>IF(COUNTBLANK(D26:AG26)=30,"",IF((Beregningsgrunnlag!I129/AH26&gt;=0.25),3,IF(OR((Beregningsgrunnlag!I129/AH26&gt;=0.1),((Beregningsgrunnlag!I129+Beregningsgrunnlag!H129)/AH26&gt;=0.4)),2,IF(OR((Beregningsgrunnlag!I129&gt;0),(Beregningsgrunnlag!I129+Beregningsgrunnlag!H129)/AH26&gt;0,((Beregningsgrunnlag!F129/AH26&lt;0.6))),1,0))))</f>
        <v/>
      </c>
      <c r="AJ26" s="83"/>
    </row>
    <row r="27" spans="2:36">
      <c r="B27" s="81"/>
      <c r="C27" s="223" t="s">
        <v>42</v>
      </c>
      <c r="D27" s="206" t="str">
        <f>+IF(COUNTBLANK(D20:D26)&gt;4,"",((IF(COUNTBLANK(D16)=0,D16^2,0)+(D18)^2+0.5*(D19)^2+D20^2+D21^2+2*D22^2+D23^2+D24^2+D25^2+D26^2)/(9*(10-COUNTBLANK(D16)-COUNTBLANK(D18)-COUNTBLANK(D20:D26)-COUNTBLANK(D22)+0.5*(1-COUNTBLANK(D19))))*100))</f>
        <v/>
      </c>
      <c r="E27" s="206" t="str">
        <f t="shared" ref="E27:AG27" si="31">+IF(COUNTBLANK(E20:E26)&gt;4,"",((IF(COUNTBLANK(E16)=0,E16^2,0)+(E18)^2+0.5*(E19)^2+E20^2+E21^2+2*E22^2+E23^2+E24^2+E25^2+E26^2)/(9*(10-COUNTBLANK(E16)-COUNTBLANK(E18)-COUNTBLANK(E20:E26)-COUNTBLANK(E22)+0.5*(1-COUNTBLANK(E19))))*100))</f>
        <v/>
      </c>
      <c r="F27" s="206" t="str">
        <f t="shared" si="31"/>
        <v/>
      </c>
      <c r="G27" s="206" t="str">
        <f t="shared" si="31"/>
        <v/>
      </c>
      <c r="H27" s="206" t="str">
        <f t="shared" si="31"/>
        <v/>
      </c>
      <c r="I27" s="206" t="str">
        <f t="shared" si="31"/>
        <v/>
      </c>
      <c r="J27" s="206" t="str">
        <f t="shared" si="31"/>
        <v/>
      </c>
      <c r="K27" s="206" t="str">
        <f t="shared" si="31"/>
        <v/>
      </c>
      <c r="L27" s="206" t="str">
        <f t="shared" si="31"/>
        <v/>
      </c>
      <c r="M27" s="206" t="str">
        <f t="shared" si="31"/>
        <v/>
      </c>
      <c r="N27" s="206" t="str">
        <f t="shared" si="31"/>
        <v/>
      </c>
      <c r="O27" s="206" t="str">
        <f t="shared" si="31"/>
        <v/>
      </c>
      <c r="P27" s="206" t="str">
        <f t="shared" si="31"/>
        <v/>
      </c>
      <c r="Q27" s="206" t="str">
        <f t="shared" si="31"/>
        <v/>
      </c>
      <c r="R27" s="206" t="str">
        <f t="shared" si="31"/>
        <v/>
      </c>
      <c r="S27" s="206" t="str">
        <f t="shared" si="31"/>
        <v/>
      </c>
      <c r="T27" s="206" t="str">
        <f t="shared" si="31"/>
        <v/>
      </c>
      <c r="U27" s="206" t="str">
        <f t="shared" si="31"/>
        <v/>
      </c>
      <c r="V27" s="206" t="str">
        <f t="shared" si="31"/>
        <v/>
      </c>
      <c r="W27" s="206" t="str">
        <f t="shared" si="31"/>
        <v/>
      </c>
      <c r="X27" s="206" t="str">
        <f t="shared" si="31"/>
        <v/>
      </c>
      <c r="Y27" s="206" t="str">
        <f t="shared" si="31"/>
        <v/>
      </c>
      <c r="Z27" s="206" t="str">
        <f t="shared" si="31"/>
        <v/>
      </c>
      <c r="AA27" s="206" t="str">
        <f t="shared" si="31"/>
        <v/>
      </c>
      <c r="AB27" s="206" t="str">
        <f t="shared" si="31"/>
        <v/>
      </c>
      <c r="AC27" s="206" t="str">
        <f t="shared" si="31"/>
        <v/>
      </c>
      <c r="AD27" s="206" t="str">
        <f t="shared" si="31"/>
        <v/>
      </c>
      <c r="AE27" s="206" t="str">
        <f t="shared" si="31"/>
        <v/>
      </c>
      <c r="AF27" s="206" t="str">
        <f t="shared" si="31"/>
        <v/>
      </c>
      <c r="AG27" s="214" t="str">
        <f t="shared" si="31"/>
        <v/>
      </c>
      <c r="AH27" s="212"/>
      <c r="AI27" s="207"/>
      <c r="AJ27" s="83"/>
    </row>
    <row r="28" spans="2:36" ht="16.5" thickBot="1">
      <c r="B28" s="81"/>
      <c r="C28" s="224" t="s">
        <v>43</v>
      </c>
      <c r="D28" s="168" t="str">
        <f>+IF(D27="","",IF(D27&gt;=30,3,IF(D27&gt;=10,2,IF(MAX(D18:D26)=3,2,IF(D27&lt;&gt;0,1,0)))))</f>
        <v/>
      </c>
      <c r="E28" s="168" t="str">
        <f t="shared" ref="E28" si="32">+IF(E27="","",IF(E27&gt;=30,3,IF(E27&gt;=10,2,IF(MAX(E18:E26)=3,2,IF(E27&lt;&gt;0,1,0)))))</f>
        <v/>
      </c>
      <c r="F28" s="168" t="str">
        <f>+IF(F27="","",IF(F27&gt;=30,3,IF(F27&gt;=10,2,IF(MAX(F18:F26)=3,2,IF(F27&lt;&gt;0,1,0)))))</f>
        <v/>
      </c>
      <c r="G28" s="168" t="str">
        <f>+IF(G27="","",IF(G27&gt;=30,3,IF(G27&gt;=10,2,IF(MAX(G18:G26)=3,2,IF(G27&lt;&gt;0,1,0)))))</f>
        <v/>
      </c>
      <c r="H28" s="168" t="str">
        <f t="shared" ref="H28:AF28" si="33">+IF(H27="","",IF(H27&gt;=30,3,IF(H27&gt;=10,2,IF(MAX(H18:H26)=3,2,IF(H27&lt;&gt;0,1,0)))))</f>
        <v/>
      </c>
      <c r="I28" s="168" t="str">
        <f t="shared" si="33"/>
        <v/>
      </c>
      <c r="J28" s="168" t="str">
        <f t="shared" si="33"/>
        <v/>
      </c>
      <c r="K28" s="168" t="str">
        <f t="shared" si="33"/>
        <v/>
      </c>
      <c r="L28" s="168" t="str">
        <f t="shared" si="33"/>
        <v/>
      </c>
      <c r="M28" s="168" t="str">
        <f t="shared" si="33"/>
        <v/>
      </c>
      <c r="N28" s="168" t="str">
        <f t="shared" si="33"/>
        <v/>
      </c>
      <c r="O28" s="168" t="str">
        <f t="shared" si="33"/>
        <v/>
      </c>
      <c r="P28" s="168" t="str">
        <f t="shared" si="33"/>
        <v/>
      </c>
      <c r="Q28" s="168" t="str">
        <f t="shared" si="33"/>
        <v/>
      </c>
      <c r="R28" s="168" t="str">
        <f t="shared" si="33"/>
        <v/>
      </c>
      <c r="S28" s="168" t="str">
        <f t="shared" si="33"/>
        <v/>
      </c>
      <c r="T28" s="168" t="str">
        <f t="shared" si="33"/>
        <v/>
      </c>
      <c r="U28" s="168" t="str">
        <f t="shared" si="33"/>
        <v/>
      </c>
      <c r="V28" s="168" t="str">
        <f t="shared" si="33"/>
        <v/>
      </c>
      <c r="W28" s="168" t="str">
        <f t="shared" si="33"/>
        <v/>
      </c>
      <c r="X28" s="168" t="str">
        <f t="shared" si="33"/>
        <v/>
      </c>
      <c r="Y28" s="168" t="str">
        <f t="shared" si="33"/>
        <v/>
      </c>
      <c r="Z28" s="168" t="str">
        <f t="shared" si="33"/>
        <v/>
      </c>
      <c r="AA28" s="168" t="str">
        <f t="shared" si="33"/>
        <v/>
      </c>
      <c r="AB28" s="168" t="str">
        <f t="shared" si="33"/>
        <v/>
      </c>
      <c r="AC28" s="168" t="str">
        <f t="shared" si="33"/>
        <v/>
      </c>
      <c r="AD28" s="168" t="str">
        <f t="shared" si="33"/>
        <v/>
      </c>
      <c r="AE28" s="168" t="str">
        <f t="shared" si="33"/>
        <v/>
      </c>
      <c r="AF28" s="168" t="str">
        <f t="shared" si="33"/>
        <v/>
      </c>
      <c r="AG28" s="175" t="str">
        <f>+IF(AG27="","",IF(AG27&gt;=30,3,IF(AG27&gt;=10,2,IF(MAX(AG18:AG26)=3,2,IF(AG27&lt;&gt;0,1,0)))))</f>
        <v/>
      </c>
      <c r="AH28" s="213"/>
      <c r="AI28" s="175"/>
      <c r="AJ28" s="83"/>
    </row>
    <row r="29" spans="2:36" ht="16.5" thickBot="1">
      <c r="B29" s="81"/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3"/>
    </row>
    <row r="30" spans="2:36" ht="16.5" thickBot="1">
      <c r="B30" s="81"/>
      <c r="C30" s="352"/>
      <c r="D30" s="354" t="s">
        <v>44</v>
      </c>
      <c r="E30" s="355"/>
      <c r="F30" s="355"/>
      <c r="G30" s="355"/>
      <c r="H30" s="355"/>
      <c r="I30" s="355"/>
      <c r="J30" s="355"/>
      <c r="K30" s="355"/>
      <c r="L30" s="355"/>
      <c r="M30" s="355"/>
      <c r="N30" s="355"/>
      <c r="O30" s="355"/>
      <c r="P30" s="355"/>
      <c r="Q30" s="355"/>
      <c r="R30" s="355"/>
      <c r="S30" s="355"/>
      <c r="T30" s="355"/>
      <c r="U30" s="355"/>
      <c r="V30" s="355"/>
      <c r="W30" s="355"/>
      <c r="X30" s="355"/>
      <c r="Y30" s="355"/>
      <c r="Z30" s="355"/>
      <c r="AA30" s="355"/>
      <c r="AB30" s="355"/>
      <c r="AC30" s="355"/>
      <c r="AD30" s="355"/>
      <c r="AE30" s="355"/>
      <c r="AF30" s="355"/>
      <c r="AG30" s="355"/>
      <c r="AH30" s="355"/>
      <c r="AI30" s="356"/>
      <c r="AJ30" s="83"/>
    </row>
    <row r="31" spans="2:36" ht="18.75">
      <c r="B31" s="81"/>
      <c r="C31" s="353"/>
      <c r="D31" s="191">
        <v>1</v>
      </c>
      <c r="E31" s="183">
        <v>2</v>
      </c>
      <c r="F31" s="183">
        <v>3</v>
      </c>
      <c r="G31" s="183">
        <v>4</v>
      </c>
      <c r="H31" s="183">
        <v>5</v>
      </c>
      <c r="I31" s="183">
        <v>6</v>
      </c>
      <c r="J31" s="183">
        <v>7</v>
      </c>
      <c r="K31" s="183">
        <v>8</v>
      </c>
      <c r="L31" s="183">
        <v>9</v>
      </c>
      <c r="M31" s="183">
        <v>10</v>
      </c>
      <c r="N31" s="183">
        <v>11</v>
      </c>
      <c r="O31" s="183">
        <v>12</v>
      </c>
      <c r="P31" s="183">
        <v>13</v>
      </c>
      <c r="Q31" s="183">
        <v>14</v>
      </c>
      <c r="R31" s="183">
        <v>15</v>
      </c>
      <c r="S31" s="183">
        <v>16</v>
      </c>
      <c r="T31" s="183">
        <v>17</v>
      </c>
      <c r="U31" s="183">
        <v>18</v>
      </c>
      <c r="V31" s="183">
        <v>19</v>
      </c>
      <c r="W31" s="183">
        <v>20</v>
      </c>
      <c r="X31" s="183">
        <v>21</v>
      </c>
      <c r="Y31" s="183">
        <v>22</v>
      </c>
      <c r="Z31" s="183">
        <v>23</v>
      </c>
      <c r="AA31" s="183">
        <v>24</v>
      </c>
      <c r="AB31" s="183">
        <v>25</v>
      </c>
      <c r="AC31" s="183">
        <v>26</v>
      </c>
      <c r="AD31" s="183">
        <v>27</v>
      </c>
      <c r="AE31" s="183">
        <v>28</v>
      </c>
      <c r="AF31" s="183">
        <v>29</v>
      </c>
      <c r="AG31" s="183">
        <v>30</v>
      </c>
      <c r="AH31" s="112"/>
      <c r="AI31" s="131" t="s">
        <v>45</v>
      </c>
      <c r="AJ31" s="83"/>
    </row>
    <row r="32" spans="2:36" ht="19.5" thickBot="1">
      <c r="B32" s="81"/>
      <c r="C32" s="162" t="s">
        <v>46</v>
      </c>
      <c r="D32" s="158"/>
      <c r="E32" s="122"/>
      <c r="F32" s="122"/>
      <c r="G32" s="122"/>
      <c r="H32" s="122"/>
      <c r="I32" s="122"/>
      <c r="J32" s="122"/>
      <c r="K32" s="123"/>
      <c r="L32" s="123"/>
      <c r="M32" s="123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3"/>
      <c r="AA32" s="123"/>
      <c r="AB32" s="123"/>
      <c r="AC32" s="122"/>
      <c r="AD32" s="122"/>
      <c r="AE32" s="122"/>
      <c r="AF32" s="122"/>
      <c r="AG32" s="122"/>
      <c r="AH32" s="112"/>
      <c r="AI32" s="187"/>
      <c r="AJ32" s="83"/>
    </row>
    <row r="33" spans="2:36" ht="16.5" thickBot="1">
      <c r="B33" s="81"/>
      <c r="C33" s="95" t="s">
        <v>32</v>
      </c>
      <c r="D33" s="228"/>
      <c r="E33" s="225"/>
      <c r="F33" s="225"/>
      <c r="G33" s="225"/>
      <c r="H33" s="225"/>
      <c r="I33" s="225"/>
      <c r="J33" s="225"/>
      <c r="K33" s="225"/>
      <c r="L33" s="225"/>
      <c r="M33" s="225"/>
      <c r="N33" s="225"/>
      <c r="O33" s="225"/>
      <c r="P33" s="225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25"/>
      <c r="AD33" s="225"/>
      <c r="AE33" s="225"/>
      <c r="AF33" s="225"/>
      <c r="AG33" s="229"/>
      <c r="AH33" s="97"/>
      <c r="AI33" s="174"/>
      <c r="AJ33" s="83"/>
    </row>
    <row r="34" spans="2:36" ht="18.75">
      <c r="B34" s="81"/>
      <c r="C34" s="221" t="s">
        <v>47</v>
      </c>
      <c r="D34" s="92" t="str">
        <f>+IF(ISBLANK($D$33),"",0)</f>
        <v/>
      </c>
      <c r="E34" s="92" t="str">
        <f>+IF(ISBLANK($E$33),"",0)</f>
        <v/>
      </c>
      <c r="F34" s="92" t="str">
        <f>+IF(ISBLANK($F$33),"",0)</f>
        <v/>
      </c>
      <c r="G34" s="92" t="str">
        <f>+IF(ISBLANK($G$33),"",0)</f>
        <v/>
      </c>
      <c r="H34" s="92" t="str">
        <f>+IF(ISBLANK($H$33),"",0)</f>
        <v/>
      </c>
      <c r="I34" s="92" t="str">
        <f>+IF(ISBLANK($I$33),"",0)</f>
        <v/>
      </c>
      <c r="J34" s="92" t="str">
        <f>+IF(ISBLANK($J$33),"",0)</f>
        <v/>
      </c>
      <c r="K34" s="92" t="str">
        <f>+IF(ISBLANK($K$33),"",0)</f>
        <v/>
      </c>
      <c r="L34" s="92" t="str">
        <f>+IF(ISBLANK($L$33),"",0)</f>
        <v/>
      </c>
      <c r="M34" s="92" t="str">
        <f>+IF(ISBLANK($M$33),"",0)</f>
        <v/>
      </c>
      <c r="N34" s="92" t="str">
        <f>+IF(ISBLANK($N$33),"",0)</f>
        <v/>
      </c>
      <c r="O34" s="92" t="str">
        <f>+IF(ISBLANK($O$33),"",0)</f>
        <v/>
      </c>
      <c r="P34" s="92" t="str">
        <f>+IF(ISBLANK($P$33),"",0)</f>
        <v/>
      </c>
      <c r="Q34" s="92" t="str">
        <f>+IF(ISBLANK($Q$33),"",0)</f>
        <v/>
      </c>
      <c r="R34" s="92" t="str">
        <f>+IF(ISBLANK($R$33),"",0)</f>
        <v/>
      </c>
      <c r="S34" s="92" t="str">
        <f>+IF(ISBLANK($S$33),"",0)</f>
        <v/>
      </c>
      <c r="T34" s="92" t="str">
        <f>+IF(ISBLANK($T$33),"",0)</f>
        <v/>
      </c>
      <c r="U34" s="92" t="str">
        <f>+IF(ISBLANK($U$33),"",0)</f>
        <v/>
      </c>
      <c r="V34" s="92" t="str">
        <f>+IF(ISBLANK($V$33),"",0)</f>
        <v/>
      </c>
      <c r="W34" s="92" t="str">
        <f>+IF(ISBLANK($W$33),"",0)</f>
        <v/>
      </c>
      <c r="X34" s="92" t="str">
        <f>+IF(ISBLANK($X$33),"",0)</f>
        <v/>
      </c>
      <c r="Y34" s="92" t="str">
        <f>+IF(ISBLANK($Y$33),"",0)</f>
        <v/>
      </c>
      <c r="Z34" s="92" t="str">
        <f>+IF(ISBLANK($Z$33),"",0)</f>
        <v/>
      </c>
      <c r="AA34" s="92" t="str">
        <f>+IF(ISBLANK($AA$33),"",0)</f>
        <v/>
      </c>
      <c r="AB34" s="92" t="str">
        <f>+IF(ISBLANK($AB$33),"",0)</f>
        <v/>
      </c>
      <c r="AC34" s="92" t="str">
        <f>+IF(ISBLANK($AC$33),"",0)</f>
        <v/>
      </c>
      <c r="AD34" s="92" t="str">
        <f>+IF(ISBLANK($AD$33),"",0)</f>
        <v/>
      </c>
      <c r="AE34" s="92" t="str">
        <f>+IF(ISBLANK($AE$33),"",0)</f>
        <v/>
      </c>
      <c r="AF34" s="92" t="str">
        <f>+IF(ISBLANK($AF$33),"",0)</f>
        <v/>
      </c>
      <c r="AG34" s="92" t="str">
        <f>+IF(ISBLANK($AG$33),"",0)</f>
        <v/>
      </c>
      <c r="AH34" s="112"/>
      <c r="AI34" s="187" t="str">
        <f>IF(COUNTBLANK(D34:AG34)=30,"",AVERAGE(D34:AG34))</f>
        <v/>
      </c>
      <c r="AJ34" s="83"/>
    </row>
    <row r="35" spans="2:36" ht="18.75">
      <c r="B35" s="81"/>
      <c r="C35" s="110" t="s">
        <v>48</v>
      </c>
      <c r="D35" s="92" t="str">
        <f t="shared" ref="D35:D42" si="34">+IF(ISBLANK($D$33),"",0)</f>
        <v/>
      </c>
      <c r="E35" s="92" t="str">
        <f t="shared" ref="E35:E42" si="35">+IF(ISBLANK($E$33),"",0)</f>
        <v/>
      </c>
      <c r="F35" s="92" t="str">
        <f t="shared" ref="F35:F42" si="36">+IF(ISBLANK($F$33),"",0)</f>
        <v/>
      </c>
      <c r="G35" s="92" t="str">
        <f t="shared" ref="G35:G42" si="37">+IF(ISBLANK($G$33),"",0)</f>
        <v/>
      </c>
      <c r="H35" s="92" t="str">
        <f t="shared" ref="H35:H42" si="38">+IF(ISBLANK($H$33),"",0)</f>
        <v/>
      </c>
      <c r="I35" s="92" t="str">
        <f t="shared" ref="I35:I42" si="39">+IF(ISBLANK($I$33),"",0)</f>
        <v/>
      </c>
      <c r="J35" s="92" t="str">
        <f t="shared" ref="J35:J42" si="40">+IF(ISBLANK($J$33),"",0)</f>
        <v/>
      </c>
      <c r="K35" s="92" t="str">
        <f t="shared" ref="K35:K42" si="41">+IF(ISBLANK($K$33),"",0)</f>
        <v/>
      </c>
      <c r="L35" s="92" t="str">
        <f t="shared" ref="L35:L42" si="42">+IF(ISBLANK($L$33),"",0)</f>
        <v/>
      </c>
      <c r="M35" s="92" t="str">
        <f t="shared" ref="M35:M42" si="43">+IF(ISBLANK($M$33),"",0)</f>
        <v/>
      </c>
      <c r="N35" s="92" t="str">
        <f t="shared" ref="N35:N42" si="44">+IF(ISBLANK($N$33),"",0)</f>
        <v/>
      </c>
      <c r="O35" s="92" t="str">
        <f t="shared" ref="O35:O42" si="45">+IF(ISBLANK($O$33),"",0)</f>
        <v/>
      </c>
      <c r="P35" s="92" t="str">
        <f t="shared" ref="P35:P42" si="46">+IF(ISBLANK($P$33),"",0)</f>
        <v/>
      </c>
      <c r="Q35" s="92" t="str">
        <f t="shared" ref="Q35:Q42" si="47">+IF(ISBLANK($Q$33),"",0)</f>
        <v/>
      </c>
      <c r="R35" s="92" t="str">
        <f t="shared" ref="R35:R42" si="48">+IF(ISBLANK($R$33),"",0)</f>
        <v/>
      </c>
      <c r="S35" s="92" t="str">
        <f t="shared" ref="S35:S42" si="49">+IF(ISBLANK($S$33),"",0)</f>
        <v/>
      </c>
      <c r="T35" s="92" t="str">
        <f t="shared" ref="T35:T42" si="50">+IF(ISBLANK($T$33),"",0)</f>
        <v/>
      </c>
      <c r="U35" s="92" t="str">
        <f t="shared" ref="U35:U42" si="51">+IF(ISBLANK($U$33),"",0)</f>
        <v/>
      </c>
      <c r="V35" s="92" t="str">
        <f t="shared" ref="V35:V42" si="52">+IF(ISBLANK($V$33),"",0)</f>
        <v/>
      </c>
      <c r="W35" s="92" t="str">
        <f t="shared" ref="W35:W42" si="53">+IF(ISBLANK($W$33),"",0)</f>
        <v/>
      </c>
      <c r="X35" s="92" t="str">
        <f t="shared" ref="X35:X42" si="54">+IF(ISBLANK($X$33),"",0)</f>
        <v/>
      </c>
      <c r="Y35" s="92" t="str">
        <f t="shared" ref="Y35:Y42" si="55">+IF(ISBLANK($Y$33),"",0)</f>
        <v/>
      </c>
      <c r="Z35" s="92" t="str">
        <f t="shared" ref="Z35:Z42" si="56">+IF(ISBLANK($Z$33),"",0)</f>
        <v/>
      </c>
      <c r="AA35" s="92" t="str">
        <f t="shared" ref="AA35:AA42" si="57">+IF(ISBLANK($AA$33),"",0)</f>
        <v/>
      </c>
      <c r="AB35" s="92" t="str">
        <f t="shared" ref="AB35:AB42" si="58">+IF(ISBLANK($AB$33),"",0)</f>
        <v/>
      </c>
      <c r="AC35" s="92" t="str">
        <f t="shared" ref="AC35:AC42" si="59">+IF(ISBLANK($AC$33),"",0)</f>
        <v/>
      </c>
      <c r="AD35" s="92" t="str">
        <f t="shared" ref="AD35:AD42" si="60">+IF(ISBLANK($AD$33),"",0)</f>
        <v/>
      </c>
      <c r="AE35" s="92" t="str">
        <f t="shared" ref="AE35:AE42" si="61">+IF(ISBLANK($AE$33),"",0)</f>
        <v/>
      </c>
      <c r="AF35" s="92" t="str">
        <f t="shared" ref="AF35:AF42" si="62">+IF(ISBLANK($AF$33),"",0)</f>
        <v/>
      </c>
      <c r="AG35" s="92" t="str">
        <f t="shared" ref="AG35:AG42" si="63">+IF(ISBLANK($AG$33),"",0)</f>
        <v/>
      </c>
      <c r="AH35" s="112"/>
      <c r="AI35" s="187" t="str">
        <f t="shared" ref="AI35:AI42" si="64">IF(COUNTBLANK(D35:AG35)=30,"",AVERAGE(D35:AG35))</f>
        <v/>
      </c>
      <c r="AJ35" s="83"/>
    </row>
    <row r="36" spans="2:36" ht="18.75">
      <c r="B36" s="81"/>
      <c r="C36" s="110" t="s">
        <v>49</v>
      </c>
      <c r="D36" s="92" t="str">
        <f t="shared" si="34"/>
        <v/>
      </c>
      <c r="E36" s="92" t="str">
        <f t="shared" si="35"/>
        <v/>
      </c>
      <c r="F36" s="92" t="str">
        <f t="shared" si="36"/>
        <v/>
      </c>
      <c r="G36" s="92" t="str">
        <f t="shared" si="37"/>
        <v/>
      </c>
      <c r="H36" s="92" t="str">
        <f t="shared" si="38"/>
        <v/>
      </c>
      <c r="I36" s="92" t="str">
        <f t="shared" si="39"/>
        <v/>
      </c>
      <c r="J36" s="92" t="str">
        <f t="shared" si="40"/>
        <v/>
      </c>
      <c r="K36" s="92" t="str">
        <f t="shared" si="41"/>
        <v/>
      </c>
      <c r="L36" s="92" t="str">
        <f t="shared" si="42"/>
        <v/>
      </c>
      <c r="M36" s="92" t="str">
        <f t="shared" si="43"/>
        <v/>
      </c>
      <c r="N36" s="92" t="str">
        <f t="shared" si="44"/>
        <v/>
      </c>
      <c r="O36" s="92" t="str">
        <f t="shared" si="45"/>
        <v/>
      </c>
      <c r="P36" s="92" t="str">
        <f t="shared" si="46"/>
        <v/>
      </c>
      <c r="Q36" s="92" t="str">
        <f t="shared" si="47"/>
        <v/>
      </c>
      <c r="R36" s="92" t="str">
        <f t="shared" si="48"/>
        <v/>
      </c>
      <c r="S36" s="92" t="str">
        <f t="shared" si="49"/>
        <v/>
      </c>
      <c r="T36" s="92" t="str">
        <f t="shared" si="50"/>
        <v/>
      </c>
      <c r="U36" s="92" t="str">
        <f t="shared" si="51"/>
        <v/>
      </c>
      <c r="V36" s="92" t="str">
        <f t="shared" si="52"/>
        <v/>
      </c>
      <c r="W36" s="92" t="str">
        <f t="shared" si="53"/>
        <v/>
      </c>
      <c r="X36" s="92" t="str">
        <f t="shared" si="54"/>
        <v/>
      </c>
      <c r="Y36" s="92" t="str">
        <f t="shared" si="55"/>
        <v/>
      </c>
      <c r="Z36" s="92" t="str">
        <f t="shared" si="56"/>
        <v/>
      </c>
      <c r="AA36" s="92" t="str">
        <f t="shared" si="57"/>
        <v/>
      </c>
      <c r="AB36" s="92" t="str">
        <f t="shared" si="58"/>
        <v/>
      </c>
      <c r="AC36" s="92" t="str">
        <f t="shared" si="59"/>
        <v/>
      </c>
      <c r="AD36" s="92" t="str">
        <f t="shared" si="60"/>
        <v/>
      </c>
      <c r="AE36" s="92" t="str">
        <f t="shared" si="61"/>
        <v/>
      </c>
      <c r="AF36" s="92" t="str">
        <f t="shared" si="62"/>
        <v/>
      </c>
      <c r="AG36" s="92" t="str">
        <f t="shared" si="63"/>
        <v/>
      </c>
      <c r="AH36" s="112"/>
      <c r="AI36" s="187" t="str">
        <f t="shared" si="64"/>
        <v/>
      </c>
      <c r="AJ36" s="83"/>
    </row>
    <row r="37" spans="2:36" ht="18.75">
      <c r="B37" s="81"/>
      <c r="C37" s="110" t="s">
        <v>50</v>
      </c>
      <c r="D37" s="92" t="str">
        <f t="shared" si="34"/>
        <v/>
      </c>
      <c r="E37" s="92" t="str">
        <f t="shared" si="35"/>
        <v/>
      </c>
      <c r="F37" s="92" t="str">
        <f t="shared" si="36"/>
        <v/>
      </c>
      <c r="G37" s="92" t="str">
        <f t="shared" si="37"/>
        <v/>
      </c>
      <c r="H37" s="92" t="str">
        <f t="shared" si="38"/>
        <v/>
      </c>
      <c r="I37" s="92" t="str">
        <f t="shared" si="39"/>
        <v/>
      </c>
      <c r="J37" s="92" t="str">
        <f t="shared" si="40"/>
        <v/>
      </c>
      <c r="K37" s="92" t="str">
        <f t="shared" si="41"/>
        <v/>
      </c>
      <c r="L37" s="92" t="str">
        <f t="shared" si="42"/>
        <v/>
      </c>
      <c r="M37" s="92" t="str">
        <f t="shared" si="43"/>
        <v/>
      </c>
      <c r="N37" s="92" t="str">
        <f t="shared" si="44"/>
        <v/>
      </c>
      <c r="O37" s="92" t="str">
        <f t="shared" si="45"/>
        <v/>
      </c>
      <c r="P37" s="92" t="str">
        <f t="shared" si="46"/>
        <v/>
      </c>
      <c r="Q37" s="92" t="str">
        <f t="shared" si="47"/>
        <v/>
      </c>
      <c r="R37" s="92" t="str">
        <f t="shared" si="48"/>
        <v/>
      </c>
      <c r="S37" s="92" t="str">
        <f t="shared" si="49"/>
        <v/>
      </c>
      <c r="T37" s="92" t="str">
        <f t="shared" si="50"/>
        <v/>
      </c>
      <c r="U37" s="92" t="str">
        <f t="shared" si="51"/>
        <v/>
      </c>
      <c r="V37" s="92" t="str">
        <f t="shared" si="52"/>
        <v/>
      </c>
      <c r="W37" s="92" t="str">
        <f t="shared" si="53"/>
        <v/>
      </c>
      <c r="X37" s="92" t="str">
        <f t="shared" si="54"/>
        <v/>
      </c>
      <c r="Y37" s="92" t="str">
        <f t="shared" si="55"/>
        <v/>
      </c>
      <c r="Z37" s="92" t="str">
        <f t="shared" si="56"/>
        <v/>
      </c>
      <c r="AA37" s="92" t="str">
        <f t="shared" si="57"/>
        <v/>
      </c>
      <c r="AB37" s="92" t="str">
        <f t="shared" si="58"/>
        <v/>
      </c>
      <c r="AC37" s="92" t="str">
        <f t="shared" si="59"/>
        <v/>
      </c>
      <c r="AD37" s="92" t="str">
        <f t="shared" si="60"/>
        <v/>
      </c>
      <c r="AE37" s="92" t="str">
        <f t="shared" si="61"/>
        <v/>
      </c>
      <c r="AF37" s="92" t="str">
        <f t="shared" si="62"/>
        <v/>
      </c>
      <c r="AG37" s="92" t="str">
        <f t="shared" si="63"/>
        <v/>
      </c>
      <c r="AH37" s="112"/>
      <c r="AI37" s="187" t="str">
        <f t="shared" si="64"/>
        <v/>
      </c>
      <c r="AJ37" s="83"/>
    </row>
    <row r="38" spans="2:36" ht="18.75">
      <c r="B38" s="81"/>
      <c r="C38" s="110" t="s">
        <v>51</v>
      </c>
      <c r="D38" s="92" t="str">
        <f t="shared" si="34"/>
        <v/>
      </c>
      <c r="E38" s="92" t="str">
        <f t="shared" si="35"/>
        <v/>
      </c>
      <c r="F38" s="92" t="str">
        <f t="shared" si="36"/>
        <v/>
      </c>
      <c r="G38" s="92" t="str">
        <f t="shared" si="37"/>
        <v/>
      </c>
      <c r="H38" s="92" t="str">
        <f t="shared" si="38"/>
        <v/>
      </c>
      <c r="I38" s="92" t="str">
        <f t="shared" si="39"/>
        <v/>
      </c>
      <c r="J38" s="92" t="str">
        <f t="shared" si="40"/>
        <v/>
      </c>
      <c r="K38" s="92" t="str">
        <f t="shared" si="41"/>
        <v/>
      </c>
      <c r="L38" s="92" t="str">
        <f t="shared" si="42"/>
        <v/>
      </c>
      <c r="M38" s="92" t="str">
        <f t="shared" si="43"/>
        <v/>
      </c>
      <c r="N38" s="92" t="str">
        <f t="shared" si="44"/>
        <v/>
      </c>
      <c r="O38" s="92" t="str">
        <f t="shared" si="45"/>
        <v/>
      </c>
      <c r="P38" s="92" t="str">
        <f t="shared" si="46"/>
        <v/>
      </c>
      <c r="Q38" s="92" t="str">
        <f t="shared" si="47"/>
        <v/>
      </c>
      <c r="R38" s="92" t="str">
        <f t="shared" si="48"/>
        <v/>
      </c>
      <c r="S38" s="92" t="str">
        <f t="shared" si="49"/>
        <v/>
      </c>
      <c r="T38" s="92" t="str">
        <f t="shared" si="50"/>
        <v/>
      </c>
      <c r="U38" s="92" t="str">
        <f t="shared" si="51"/>
        <v/>
      </c>
      <c r="V38" s="92" t="str">
        <f t="shared" si="52"/>
        <v/>
      </c>
      <c r="W38" s="92" t="str">
        <f t="shared" si="53"/>
        <v/>
      </c>
      <c r="X38" s="92" t="str">
        <f t="shared" si="54"/>
        <v/>
      </c>
      <c r="Y38" s="92" t="str">
        <f t="shared" si="55"/>
        <v/>
      </c>
      <c r="Z38" s="92" t="str">
        <f t="shared" si="56"/>
        <v/>
      </c>
      <c r="AA38" s="92" t="str">
        <f t="shared" si="57"/>
        <v/>
      </c>
      <c r="AB38" s="92" t="str">
        <f t="shared" si="58"/>
        <v/>
      </c>
      <c r="AC38" s="92" t="str">
        <f t="shared" si="59"/>
        <v/>
      </c>
      <c r="AD38" s="92" t="str">
        <f t="shared" si="60"/>
        <v/>
      </c>
      <c r="AE38" s="92" t="str">
        <f t="shared" si="61"/>
        <v/>
      </c>
      <c r="AF38" s="92" t="str">
        <f t="shared" si="62"/>
        <v/>
      </c>
      <c r="AG38" s="92" t="str">
        <f t="shared" si="63"/>
        <v/>
      </c>
      <c r="AH38" s="112"/>
      <c r="AI38" s="187" t="str">
        <f t="shared" si="64"/>
        <v/>
      </c>
      <c r="AJ38" s="83"/>
    </row>
    <row r="39" spans="2:36" ht="18.75">
      <c r="B39" s="81"/>
      <c r="C39" s="110" t="s">
        <v>52</v>
      </c>
      <c r="D39" s="92" t="str">
        <f t="shared" si="34"/>
        <v/>
      </c>
      <c r="E39" s="92" t="str">
        <f t="shared" si="35"/>
        <v/>
      </c>
      <c r="F39" s="92" t="str">
        <f t="shared" si="36"/>
        <v/>
      </c>
      <c r="G39" s="92" t="str">
        <f t="shared" si="37"/>
        <v/>
      </c>
      <c r="H39" s="92" t="str">
        <f t="shared" si="38"/>
        <v/>
      </c>
      <c r="I39" s="92" t="str">
        <f t="shared" si="39"/>
        <v/>
      </c>
      <c r="J39" s="92" t="str">
        <f t="shared" si="40"/>
        <v/>
      </c>
      <c r="K39" s="92" t="str">
        <f t="shared" si="41"/>
        <v/>
      </c>
      <c r="L39" s="92" t="str">
        <f t="shared" si="42"/>
        <v/>
      </c>
      <c r="M39" s="92" t="str">
        <f t="shared" si="43"/>
        <v/>
      </c>
      <c r="N39" s="92" t="str">
        <f t="shared" si="44"/>
        <v/>
      </c>
      <c r="O39" s="92" t="str">
        <f t="shared" si="45"/>
        <v/>
      </c>
      <c r="P39" s="92" t="str">
        <f t="shared" si="46"/>
        <v/>
      </c>
      <c r="Q39" s="92" t="str">
        <f t="shared" si="47"/>
        <v/>
      </c>
      <c r="R39" s="92" t="str">
        <f t="shared" si="48"/>
        <v/>
      </c>
      <c r="S39" s="92" t="str">
        <f t="shared" si="49"/>
        <v/>
      </c>
      <c r="T39" s="92" t="str">
        <f t="shared" si="50"/>
        <v/>
      </c>
      <c r="U39" s="92" t="str">
        <f t="shared" si="51"/>
        <v/>
      </c>
      <c r="V39" s="92" t="str">
        <f t="shared" si="52"/>
        <v/>
      </c>
      <c r="W39" s="92" t="str">
        <f t="shared" si="53"/>
        <v/>
      </c>
      <c r="X39" s="92" t="str">
        <f t="shared" si="54"/>
        <v/>
      </c>
      <c r="Y39" s="92" t="str">
        <f t="shared" si="55"/>
        <v/>
      </c>
      <c r="Z39" s="92" t="str">
        <f t="shared" si="56"/>
        <v/>
      </c>
      <c r="AA39" s="92" t="str">
        <f t="shared" si="57"/>
        <v/>
      </c>
      <c r="AB39" s="92" t="str">
        <f t="shared" si="58"/>
        <v/>
      </c>
      <c r="AC39" s="92" t="str">
        <f t="shared" si="59"/>
        <v/>
      </c>
      <c r="AD39" s="92" t="str">
        <f t="shared" si="60"/>
        <v/>
      </c>
      <c r="AE39" s="92" t="str">
        <f t="shared" si="61"/>
        <v/>
      </c>
      <c r="AF39" s="92" t="str">
        <f t="shared" si="62"/>
        <v/>
      </c>
      <c r="AG39" s="92" t="str">
        <f t="shared" si="63"/>
        <v/>
      </c>
      <c r="AH39" s="112"/>
      <c r="AI39" s="187" t="str">
        <f t="shared" si="64"/>
        <v/>
      </c>
      <c r="AJ39" s="83"/>
    </row>
    <row r="40" spans="2:36" ht="18.75">
      <c r="B40" s="81"/>
      <c r="C40" s="110" t="s">
        <v>53</v>
      </c>
      <c r="D40" s="92" t="str">
        <f t="shared" si="34"/>
        <v/>
      </c>
      <c r="E40" s="92" t="str">
        <f t="shared" si="35"/>
        <v/>
      </c>
      <c r="F40" s="92" t="str">
        <f t="shared" si="36"/>
        <v/>
      </c>
      <c r="G40" s="92" t="str">
        <f t="shared" si="37"/>
        <v/>
      </c>
      <c r="H40" s="92" t="str">
        <f t="shared" si="38"/>
        <v/>
      </c>
      <c r="I40" s="92" t="str">
        <f t="shared" si="39"/>
        <v/>
      </c>
      <c r="J40" s="92" t="str">
        <f t="shared" si="40"/>
        <v/>
      </c>
      <c r="K40" s="92" t="str">
        <f t="shared" si="41"/>
        <v/>
      </c>
      <c r="L40" s="92" t="str">
        <f t="shared" si="42"/>
        <v/>
      </c>
      <c r="M40" s="92" t="str">
        <f t="shared" si="43"/>
        <v/>
      </c>
      <c r="N40" s="92" t="str">
        <f t="shared" si="44"/>
        <v/>
      </c>
      <c r="O40" s="92" t="str">
        <f t="shared" si="45"/>
        <v/>
      </c>
      <c r="P40" s="92" t="str">
        <f t="shared" si="46"/>
        <v/>
      </c>
      <c r="Q40" s="92" t="str">
        <f t="shared" si="47"/>
        <v/>
      </c>
      <c r="R40" s="92" t="str">
        <f t="shared" si="48"/>
        <v/>
      </c>
      <c r="S40" s="92" t="str">
        <f t="shared" si="49"/>
        <v/>
      </c>
      <c r="T40" s="92" t="str">
        <f t="shared" si="50"/>
        <v/>
      </c>
      <c r="U40" s="92" t="str">
        <f t="shared" si="51"/>
        <v/>
      </c>
      <c r="V40" s="92" t="str">
        <f t="shared" si="52"/>
        <v/>
      </c>
      <c r="W40" s="92" t="str">
        <f t="shared" si="53"/>
        <v/>
      </c>
      <c r="X40" s="92" t="str">
        <f t="shared" si="54"/>
        <v/>
      </c>
      <c r="Y40" s="92" t="str">
        <f t="shared" si="55"/>
        <v/>
      </c>
      <c r="Z40" s="92" t="str">
        <f t="shared" si="56"/>
        <v/>
      </c>
      <c r="AA40" s="92" t="str">
        <f t="shared" si="57"/>
        <v/>
      </c>
      <c r="AB40" s="92" t="str">
        <f t="shared" si="58"/>
        <v/>
      </c>
      <c r="AC40" s="92" t="str">
        <f t="shared" si="59"/>
        <v/>
      </c>
      <c r="AD40" s="92" t="str">
        <f t="shared" si="60"/>
        <v/>
      </c>
      <c r="AE40" s="92" t="str">
        <f t="shared" si="61"/>
        <v/>
      </c>
      <c r="AF40" s="92" t="str">
        <f t="shared" si="62"/>
        <v/>
      </c>
      <c r="AG40" s="92" t="str">
        <f t="shared" si="63"/>
        <v/>
      </c>
      <c r="AH40" s="112"/>
      <c r="AI40" s="187" t="str">
        <f t="shared" si="64"/>
        <v/>
      </c>
      <c r="AJ40" s="83"/>
    </row>
    <row r="41" spans="2:36" ht="18.75">
      <c r="B41" s="81"/>
      <c r="C41" s="110" t="s">
        <v>54</v>
      </c>
      <c r="D41" s="92" t="str">
        <f t="shared" si="34"/>
        <v/>
      </c>
      <c r="E41" s="92" t="str">
        <f t="shared" si="35"/>
        <v/>
      </c>
      <c r="F41" s="92" t="str">
        <f t="shared" si="36"/>
        <v/>
      </c>
      <c r="G41" s="92" t="str">
        <f t="shared" si="37"/>
        <v/>
      </c>
      <c r="H41" s="92" t="str">
        <f t="shared" si="38"/>
        <v/>
      </c>
      <c r="I41" s="92" t="str">
        <f t="shared" si="39"/>
        <v/>
      </c>
      <c r="J41" s="92" t="str">
        <f t="shared" si="40"/>
        <v/>
      </c>
      <c r="K41" s="92" t="str">
        <f t="shared" si="41"/>
        <v/>
      </c>
      <c r="L41" s="92" t="str">
        <f t="shared" si="42"/>
        <v/>
      </c>
      <c r="M41" s="92" t="str">
        <f t="shared" si="43"/>
        <v/>
      </c>
      <c r="N41" s="92" t="str">
        <f t="shared" si="44"/>
        <v/>
      </c>
      <c r="O41" s="92" t="str">
        <f t="shared" si="45"/>
        <v/>
      </c>
      <c r="P41" s="92" t="str">
        <f t="shared" si="46"/>
        <v/>
      </c>
      <c r="Q41" s="92" t="str">
        <f t="shared" si="47"/>
        <v/>
      </c>
      <c r="R41" s="92" t="str">
        <f t="shared" si="48"/>
        <v/>
      </c>
      <c r="S41" s="92" t="str">
        <f t="shared" si="49"/>
        <v/>
      </c>
      <c r="T41" s="92" t="str">
        <f t="shared" si="50"/>
        <v/>
      </c>
      <c r="U41" s="92" t="str">
        <f t="shared" si="51"/>
        <v/>
      </c>
      <c r="V41" s="92" t="str">
        <f t="shared" si="52"/>
        <v/>
      </c>
      <c r="W41" s="92" t="str">
        <f t="shared" si="53"/>
        <v/>
      </c>
      <c r="X41" s="92" t="str">
        <f t="shared" si="54"/>
        <v/>
      </c>
      <c r="Y41" s="92" t="str">
        <f t="shared" si="55"/>
        <v/>
      </c>
      <c r="Z41" s="92" t="str">
        <f t="shared" si="56"/>
        <v/>
      </c>
      <c r="AA41" s="92" t="str">
        <f t="shared" si="57"/>
        <v/>
      </c>
      <c r="AB41" s="92" t="str">
        <f t="shared" si="58"/>
        <v/>
      </c>
      <c r="AC41" s="92" t="str">
        <f t="shared" si="59"/>
        <v/>
      </c>
      <c r="AD41" s="92" t="str">
        <f t="shared" si="60"/>
        <v/>
      </c>
      <c r="AE41" s="92" t="str">
        <f t="shared" si="61"/>
        <v/>
      </c>
      <c r="AF41" s="92" t="str">
        <f t="shared" si="62"/>
        <v/>
      </c>
      <c r="AG41" s="92" t="str">
        <f t="shared" si="63"/>
        <v/>
      </c>
      <c r="AH41" s="112"/>
      <c r="AI41" s="187" t="str">
        <f t="shared" si="64"/>
        <v/>
      </c>
      <c r="AJ41" s="83"/>
    </row>
    <row r="42" spans="2:36" ht="18.75">
      <c r="B42" s="81"/>
      <c r="C42" s="110" t="s">
        <v>55</v>
      </c>
      <c r="D42" s="92" t="str">
        <f t="shared" si="34"/>
        <v/>
      </c>
      <c r="E42" s="92" t="str">
        <f t="shared" si="35"/>
        <v/>
      </c>
      <c r="F42" s="92" t="str">
        <f t="shared" si="36"/>
        <v/>
      </c>
      <c r="G42" s="92" t="str">
        <f t="shared" si="37"/>
        <v/>
      </c>
      <c r="H42" s="92" t="str">
        <f t="shared" si="38"/>
        <v/>
      </c>
      <c r="I42" s="92" t="str">
        <f t="shared" si="39"/>
        <v/>
      </c>
      <c r="J42" s="92" t="str">
        <f t="shared" si="40"/>
        <v/>
      </c>
      <c r="K42" s="92" t="str">
        <f t="shared" si="41"/>
        <v/>
      </c>
      <c r="L42" s="92" t="str">
        <f t="shared" si="42"/>
        <v/>
      </c>
      <c r="M42" s="92" t="str">
        <f t="shared" si="43"/>
        <v/>
      </c>
      <c r="N42" s="92" t="str">
        <f t="shared" si="44"/>
        <v/>
      </c>
      <c r="O42" s="92" t="str">
        <f t="shared" si="45"/>
        <v/>
      </c>
      <c r="P42" s="92" t="str">
        <f t="shared" si="46"/>
        <v/>
      </c>
      <c r="Q42" s="92" t="str">
        <f t="shared" si="47"/>
        <v/>
      </c>
      <c r="R42" s="92" t="str">
        <f t="shared" si="48"/>
        <v/>
      </c>
      <c r="S42" s="92" t="str">
        <f t="shared" si="49"/>
        <v/>
      </c>
      <c r="T42" s="92" t="str">
        <f t="shared" si="50"/>
        <v/>
      </c>
      <c r="U42" s="92" t="str">
        <f t="shared" si="51"/>
        <v/>
      </c>
      <c r="V42" s="92" t="str">
        <f t="shared" si="52"/>
        <v/>
      </c>
      <c r="W42" s="92" t="str">
        <f t="shared" si="53"/>
        <v/>
      </c>
      <c r="X42" s="92" t="str">
        <f t="shared" si="54"/>
        <v/>
      </c>
      <c r="Y42" s="92" t="str">
        <f t="shared" si="55"/>
        <v/>
      </c>
      <c r="Z42" s="92" t="str">
        <f t="shared" si="56"/>
        <v/>
      </c>
      <c r="AA42" s="92" t="str">
        <f t="shared" si="57"/>
        <v/>
      </c>
      <c r="AB42" s="92" t="str">
        <f t="shared" si="58"/>
        <v/>
      </c>
      <c r="AC42" s="92" t="str">
        <f t="shared" si="59"/>
        <v/>
      </c>
      <c r="AD42" s="92" t="str">
        <f t="shared" si="60"/>
        <v/>
      </c>
      <c r="AE42" s="92" t="str">
        <f t="shared" si="61"/>
        <v/>
      </c>
      <c r="AF42" s="92" t="str">
        <f t="shared" si="62"/>
        <v/>
      </c>
      <c r="AG42" s="92" t="str">
        <f t="shared" si="63"/>
        <v/>
      </c>
      <c r="AH42" s="112"/>
      <c r="AI42" s="187" t="str">
        <f t="shared" si="64"/>
        <v/>
      </c>
      <c r="AJ42" s="83"/>
    </row>
    <row r="43" spans="2:36" ht="19.5" thickBot="1">
      <c r="B43" s="81"/>
      <c r="C43" s="105" t="s">
        <v>56</v>
      </c>
      <c r="D43" s="152"/>
      <c r="E43" s="100"/>
      <c r="F43" s="100"/>
      <c r="G43" s="100"/>
      <c r="H43" s="100"/>
      <c r="I43" s="100"/>
      <c r="J43" s="100"/>
      <c r="K43" s="101"/>
      <c r="L43" s="101"/>
      <c r="M43" s="101"/>
      <c r="N43" s="100"/>
      <c r="O43" s="101"/>
      <c r="P43" s="100"/>
      <c r="Q43" s="100"/>
      <c r="R43" s="100"/>
      <c r="S43" s="100"/>
      <c r="T43" s="100"/>
      <c r="U43" s="100"/>
      <c r="V43" s="100"/>
      <c r="W43" s="100"/>
      <c r="X43" s="100"/>
      <c r="Y43" s="100"/>
      <c r="Z43" s="101"/>
      <c r="AA43" s="101"/>
      <c r="AB43" s="101"/>
      <c r="AC43" s="100"/>
      <c r="AD43" s="101"/>
      <c r="AE43" s="100"/>
      <c r="AF43" s="100"/>
      <c r="AG43" s="100"/>
      <c r="AH43" s="114"/>
      <c r="AI43" s="193"/>
      <c r="AJ43" s="83"/>
    </row>
    <row r="44" spans="2:36" ht="18.75">
      <c r="B44" s="81"/>
      <c r="C44" s="135" t="s">
        <v>57</v>
      </c>
      <c r="D44" s="92" t="str">
        <f>+IF(ISBLANK($D$33),"",0)</f>
        <v/>
      </c>
      <c r="E44" s="92" t="str">
        <f>+IF(ISBLANK($E$33),"",0)</f>
        <v/>
      </c>
      <c r="F44" s="92" t="str">
        <f>+IF(ISBLANK($F$33),"",0)</f>
        <v/>
      </c>
      <c r="G44" s="92" t="str">
        <f>+IF(ISBLANK($G$33),"",0)</f>
        <v/>
      </c>
      <c r="H44" s="92" t="str">
        <f>+IF(ISBLANK($H$33),"",0)</f>
        <v/>
      </c>
      <c r="I44" s="92" t="str">
        <f>+IF(ISBLANK($I$33),"",0)</f>
        <v/>
      </c>
      <c r="J44" s="92" t="str">
        <f>+IF(ISBLANK($J$33),"",0)</f>
        <v/>
      </c>
      <c r="K44" s="92" t="str">
        <f>+IF(ISBLANK($K$33),"",0)</f>
        <v/>
      </c>
      <c r="L44" s="92" t="str">
        <f>+IF(ISBLANK($L$33),"",0)</f>
        <v/>
      </c>
      <c r="M44" s="92" t="str">
        <f>+IF(ISBLANK($M$33),"",0)</f>
        <v/>
      </c>
      <c r="N44" s="92" t="str">
        <f>+IF(ISBLANK($N$33),"",0)</f>
        <v/>
      </c>
      <c r="O44" s="92" t="str">
        <f>+IF(ISBLANK($O$33),"",0)</f>
        <v/>
      </c>
      <c r="P44" s="92" t="str">
        <f>+IF(ISBLANK($P$33),"",0)</f>
        <v/>
      </c>
      <c r="Q44" s="92" t="str">
        <f>+IF(ISBLANK($Q$33),"",0)</f>
        <v/>
      </c>
      <c r="R44" s="92" t="str">
        <f>+IF(ISBLANK($R$33),"",0)</f>
        <v/>
      </c>
      <c r="S44" s="92" t="str">
        <f>+IF(ISBLANK($S$33),"",0)</f>
        <v/>
      </c>
      <c r="T44" s="92" t="str">
        <f>+IF(ISBLANK($T$33),"",0)</f>
        <v/>
      </c>
      <c r="U44" s="92" t="str">
        <f>+IF(ISBLANK($U$33),"",0)</f>
        <v/>
      </c>
      <c r="V44" s="92" t="str">
        <f>+IF(ISBLANK($V$33),"",0)</f>
        <v/>
      </c>
      <c r="W44" s="92" t="str">
        <f>+IF(ISBLANK($W$33),"",0)</f>
        <v/>
      </c>
      <c r="X44" s="92" t="str">
        <f>+IF(ISBLANK($X$33),"",0)</f>
        <v/>
      </c>
      <c r="Y44" s="92" t="str">
        <f>+IF(ISBLANK($Y$33),"",0)</f>
        <v/>
      </c>
      <c r="Z44" s="92" t="str">
        <f>+IF(ISBLANK($Z$33),"",0)</f>
        <v/>
      </c>
      <c r="AA44" s="92" t="str">
        <f>+IF(ISBLANK($AA$33),"",0)</f>
        <v/>
      </c>
      <c r="AB44" s="92" t="str">
        <f>+IF(ISBLANK($AB$33),"",0)</f>
        <v/>
      </c>
      <c r="AC44" s="92" t="str">
        <f>+IF(ISBLANK($AC$33),"",0)</f>
        <v/>
      </c>
      <c r="AD44" s="92" t="str">
        <f>+IF(ISBLANK($AD$33),"",0)</f>
        <v/>
      </c>
      <c r="AE44" s="92" t="str">
        <f>+IF(ISBLANK($AE$33),"",0)</f>
        <v/>
      </c>
      <c r="AF44" s="92" t="str">
        <f>+IF(ISBLANK($AF$33),"",0)</f>
        <v/>
      </c>
      <c r="AG44" s="92" t="str">
        <f>+IF(ISBLANK($AG$33),"",0)</f>
        <v/>
      </c>
      <c r="AH44" s="117"/>
      <c r="AI44" s="192" t="str">
        <f>IF(COUNTBLANK(D44:AG44)=30,"",AVERAGE(D44:AG44))</f>
        <v/>
      </c>
      <c r="AJ44" s="83"/>
    </row>
    <row r="45" spans="2:36" ht="18.75">
      <c r="B45" s="81"/>
      <c r="C45" s="136" t="s">
        <v>58</v>
      </c>
      <c r="D45" s="92" t="str">
        <f t="shared" ref="D45:D51" si="65">+IF(ISBLANK($D$33),"",0)</f>
        <v/>
      </c>
      <c r="E45" s="92" t="str">
        <f t="shared" ref="E45:E51" si="66">+IF(ISBLANK($E$33),"",0)</f>
        <v/>
      </c>
      <c r="F45" s="92" t="str">
        <f t="shared" ref="F45:F51" si="67">+IF(ISBLANK($F$33),"",0)</f>
        <v/>
      </c>
      <c r="G45" s="92" t="str">
        <f t="shared" ref="G45:G51" si="68">+IF(ISBLANK($G$33),"",0)</f>
        <v/>
      </c>
      <c r="H45" s="92" t="str">
        <f t="shared" ref="H45:H51" si="69">+IF(ISBLANK($H$33),"",0)</f>
        <v/>
      </c>
      <c r="I45" s="92" t="str">
        <f t="shared" ref="I45:I51" si="70">+IF(ISBLANK($I$33),"",0)</f>
        <v/>
      </c>
      <c r="J45" s="92" t="str">
        <f t="shared" ref="J45:J51" si="71">+IF(ISBLANK($J$33),"",0)</f>
        <v/>
      </c>
      <c r="K45" s="92" t="str">
        <f t="shared" ref="K45:K51" si="72">+IF(ISBLANK($K$33),"",0)</f>
        <v/>
      </c>
      <c r="L45" s="92" t="str">
        <f t="shared" ref="L45:L51" si="73">+IF(ISBLANK($L$33),"",0)</f>
        <v/>
      </c>
      <c r="M45" s="92" t="str">
        <f t="shared" ref="M45:M51" si="74">+IF(ISBLANK($M$33),"",0)</f>
        <v/>
      </c>
      <c r="N45" s="92" t="str">
        <f t="shared" ref="N45:N51" si="75">+IF(ISBLANK($N$33),"",0)</f>
        <v/>
      </c>
      <c r="O45" s="92" t="str">
        <f t="shared" ref="O45:O51" si="76">+IF(ISBLANK($O$33),"",0)</f>
        <v/>
      </c>
      <c r="P45" s="92" t="str">
        <f t="shared" ref="P45:P51" si="77">+IF(ISBLANK($P$33),"",0)</f>
        <v/>
      </c>
      <c r="Q45" s="92" t="str">
        <f t="shared" ref="Q45:Q51" si="78">+IF(ISBLANK($Q$33),"",0)</f>
        <v/>
      </c>
      <c r="R45" s="92" t="str">
        <f t="shared" ref="R45:R51" si="79">+IF(ISBLANK($R$33),"",0)</f>
        <v/>
      </c>
      <c r="S45" s="92" t="str">
        <f t="shared" ref="S45:S51" si="80">+IF(ISBLANK($S$33),"",0)</f>
        <v/>
      </c>
      <c r="T45" s="92" t="str">
        <f t="shared" ref="T45:T51" si="81">+IF(ISBLANK($T$33),"",0)</f>
        <v/>
      </c>
      <c r="U45" s="92" t="str">
        <f t="shared" ref="U45:U51" si="82">+IF(ISBLANK($U$33),"",0)</f>
        <v/>
      </c>
      <c r="V45" s="92" t="str">
        <f t="shared" ref="V45:V51" si="83">+IF(ISBLANK($V$33),"",0)</f>
        <v/>
      </c>
      <c r="W45" s="92" t="str">
        <f t="shared" ref="W45:W51" si="84">+IF(ISBLANK($W$33),"",0)</f>
        <v/>
      </c>
      <c r="X45" s="92" t="str">
        <f t="shared" ref="X45:X51" si="85">+IF(ISBLANK($X$33),"",0)</f>
        <v/>
      </c>
      <c r="Y45" s="92" t="str">
        <f t="shared" ref="Y45:Y51" si="86">+IF(ISBLANK($Y$33),"",0)</f>
        <v/>
      </c>
      <c r="Z45" s="92" t="str">
        <f t="shared" ref="Z45:Z51" si="87">+IF(ISBLANK($Z$33),"",0)</f>
        <v/>
      </c>
      <c r="AA45" s="92" t="str">
        <f t="shared" ref="AA45:AA51" si="88">+IF(ISBLANK($AA$33),"",0)</f>
        <v/>
      </c>
      <c r="AB45" s="92" t="str">
        <f t="shared" ref="AB45:AB51" si="89">+IF(ISBLANK($AB$33),"",0)</f>
        <v/>
      </c>
      <c r="AC45" s="92" t="str">
        <f t="shared" ref="AC45:AC51" si="90">+IF(ISBLANK($AC$33),"",0)</f>
        <v/>
      </c>
      <c r="AD45" s="92" t="str">
        <f t="shared" ref="AD45:AD51" si="91">+IF(ISBLANK($AD$33),"",0)</f>
        <v/>
      </c>
      <c r="AE45" s="92" t="str">
        <f t="shared" ref="AE45:AE51" si="92">+IF(ISBLANK($AE$33),"",0)</f>
        <v/>
      </c>
      <c r="AF45" s="92" t="str">
        <f t="shared" ref="AF45:AF51" si="93">+IF(ISBLANK($AF$33),"",0)</f>
        <v/>
      </c>
      <c r="AG45" s="92" t="str">
        <f t="shared" ref="AG45:AG51" si="94">+IF(ISBLANK($AG$33),"",0)</f>
        <v/>
      </c>
      <c r="AH45" s="112"/>
      <c r="AI45" s="187" t="str">
        <f>IF(COUNTBLANK(D45:AG45)=30,"",AVERAGE(D45:AG45))</f>
        <v/>
      </c>
      <c r="AJ45" s="83"/>
    </row>
    <row r="46" spans="2:36" ht="18.75">
      <c r="B46" s="81"/>
      <c r="C46" s="136" t="s">
        <v>59</v>
      </c>
      <c r="D46" s="92" t="str">
        <f t="shared" si="65"/>
        <v/>
      </c>
      <c r="E46" s="92" t="str">
        <f t="shared" si="66"/>
        <v/>
      </c>
      <c r="F46" s="92" t="str">
        <f t="shared" si="67"/>
        <v/>
      </c>
      <c r="G46" s="92" t="str">
        <f t="shared" si="68"/>
        <v/>
      </c>
      <c r="H46" s="92" t="str">
        <f t="shared" si="69"/>
        <v/>
      </c>
      <c r="I46" s="92" t="str">
        <f t="shared" si="70"/>
        <v/>
      </c>
      <c r="J46" s="92" t="str">
        <f t="shared" si="71"/>
        <v/>
      </c>
      <c r="K46" s="92" t="str">
        <f t="shared" si="72"/>
        <v/>
      </c>
      <c r="L46" s="92" t="str">
        <f t="shared" si="73"/>
        <v/>
      </c>
      <c r="M46" s="92" t="str">
        <f t="shared" si="74"/>
        <v/>
      </c>
      <c r="N46" s="92" t="str">
        <f t="shared" si="75"/>
        <v/>
      </c>
      <c r="O46" s="92" t="str">
        <f t="shared" si="76"/>
        <v/>
      </c>
      <c r="P46" s="92" t="str">
        <f t="shared" si="77"/>
        <v/>
      </c>
      <c r="Q46" s="92" t="str">
        <f t="shared" si="78"/>
        <v/>
      </c>
      <c r="R46" s="92" t="str">
        <f t="shared" si="79"/>
        <v/>
      </c>
      <c r="S46" s="92" t="str">
        <f t="shared" si="80"/>
        <v/>
      </c>
      <c r="T46" s="92" t="str">
        <f t="shared" si="81"/>
        <v/>
      </c>
      <c r="U46" s="92" t="str">
        <f t="shared" si="82"/>
        <v/>
      </c>
      <c r="V46" s="92" t="str">
        <f t="shared" si="83"/>
        <v/>
      </c>
      <c r="W46" s="92" t="str">
        <f t="shared" si="84"/>
        <v/>
      </c>
      <c r="X46" s="92" t="str">
        <f t="shared" si="85"/>
        <v/>
      </c>
      <c r="Y46" s="92" t="str">
        <f t="shared" si="86"/>
        <v/>
      </c>
      <c r="Z46" s="92" t="str">
        <f t="shared" si="87"/>
        <v/>
      </c>
      <c r="AA46" s="92" t="str">
        <f t="shared" si="88"/>
        <v/>
      </c>
      <c r="AB46" s="92" t="str">
        <f t="shared" si="89"/>
        <v/>
      </c>
      <c r="AC46" s="92" t="str">
        <f t="shared" si="90"/>
        <v/>
      </c>
      <c r="AD46" s="92" t="str">
        <f t="shared" si="91"/>
        <v/>
      </c>
      <c r="AE46" s="92" t="str">
        <f t="shared" si="92"/>
        <v/>
      </c>
      <c r="AF46" s="92" t="str">
        <f t="shared" si="93"/>
        <v/>
      </c>
      <c r="AG46" s="92" t="str">
        <f t="shared" si="94"/>
        <v/>
      </c>
      <c r="AH46" s="112"/>
      <c r="AI46" s="187" t="str">
        <f t="shared" ref="AI46:AI51" si="95">IF(COUNTBLANK(D46:AG46)=30,"",AVERAGE(D46:AG46))</f>
        <v/>
      </c>
      <c r="AJ46" s="83"/>
    </row>
    <row r="47" spans="2:36" ht="18.75">
      <c r="B47" s="81"/>
      <c r="C47" s="136" t="s">
        <v>60</v>
      </c>
      <c r="D47" s="92" t="str">
        <f t="shared" si="65"/>
        <v/>
      </c>
      <c r="E47" s="92" t="str">
        <f t="shared" si="66"/>
        <v/>
      </c>
      <c r="F47" s="92" t="str">
        <f t="shared" si="67"/>
        <v/>
      </c>
      <c r="G47" s="92" t="str">
        <f t="shared" si="68"/>
        <v/>
      </c>
      <c r="H47" s="92" t="str">
        <f t="shared" si="69"/>
        <v/>
      </c>
      <c r="I47" s="92" t="str">
        <f t="shared" si="70"/>
        <v/>
      </c>
      <c r="J47" s="92" t="str">
        <f t="shared" si="71"/>
        <v/>
      </c>
      <c r="K47" s="92" t="str">
        <f t="shared" si="72"/>
        <v/>
      </c>
      <c r="L47" s="92" t="str">
        <f t="shared" si="73"/>
        <v/>
      </c>
      <c r="M47" s="92" t="str">
        <f t="shared" si="74"/>
        <v/>
      </c>
      <c r="N47" s="92" t="str">
        <f t="shared" si="75"/>
        <v/>
      </c>
      <c r="O47" s="92" t="str">
        <f t="shared" si="76"/>
        <v/>
      </c>
      <c r="P47" s="92" t="str">
        <f t="shared" si="77"/>
        <v/>
      </c>
      <c r="Q47" s="92" t="str">
        <f t="shared" si="78"/>
        <v/>
      </c>
      <c r="R47" s="92" t="str">
        <f t="shared" si="79"/>
        <v/>
      </c>
      <c r="S47" s="92" t="str">
        <f t="shared" si="80"/>
        <v/>
      </c>
      <c r="T47" s="92" t="str">
        <f t="shared" si="81"/>
        <v/>
      </c>
      <c r="U47" s="92" t="str">
        <f t="shared" si="82"/>
        <v/>
      </c>
      <c r="V47" s="92" t="str">
        <f t="shared" si="83"/>
        <v/>
      </c>
      <c r="W47" s="92" t="str">
        <f t="shared" si="84"/>
        <v/>
      </c>
      <c r="X47" s="92" t="str">
        <f t="shared" si="85"/>
        <v/>
      </c>
      <c r="Y47" s="92" t="str">
        <f t="shared" si="86"/>
        <v/>
      </c>
      <c r="Z47" s="92" t="str">
        <f t="shared" si="87"/>
        <v/>
      </c>
      <c r="AA47" s="92" t="str">
        <f t="shared" si="88"/>
        <v/>
      </c>
      <c r="AB47" s="92" t="str">
        <f t="shared" si="89"/>
        <v/>
      </c>
      <c r="AC47" s="92" t="str">
        <f t="shared" si="90"/>
        <v/>
      </c>
      <c r="AD47" s="92" t="str">
        <f t="shared" si="91"/>
        <v/>
      </c>
      <c r="AE47" s="92" t="str">
        <f t="shared" si="92"/>
        <v/>
      </c>
      <c r="AF47" s="92" t="str">
        <f t="shared" si="93"/>
        <v/>
      </c>
      <c r="AG47" s="92" t="str">
        <f t="shared" si="94"/>
        <v/>
      </c>
      <c r="AH47" s="112"/>
      <c r="AI47" s="187" t="str">
        <f t="shared" si="95"/>
        <v/>
      </c>
      <c r="AJ47" s="83"/>
    </row>
    <row r="48" spans="2:36" ht="18.75">
      <c r="B48" s="81"/>
      <c r="C48" s="136" t="s">
        <v>61</v>
      </c>
      <c r="D48" s="92" t="str">
        <f t="shared" si="65"/>
        <v/>
      </c>
      <c r="E48" s="92" t="str">
        <f t="shared" si="66"/>
        <v/>
      </c>
      <c r="F48" s="92" t="str">
        <f t="shared" si="67"/>
        <v/>
      </c>
      <c r="G48" s="92" t="str">
        <f t="shared" si="68"/>
        <v/>
      </c>
      <c r="H48" s="92" t="str">
        <f t="shared" si="69"/>
        <v/>
      </c>
      <c r="I48" s="92" t="str">
        <f t="shared" si="70"/>
        <v/>
      </c>
      <c r="J48" s="92" t="str">
        <f t="shared" si="71"/>
        <v/>
      </c>
      <c r="K48" s="92" t="str">
        <f t="shared" si="72"/>
        <v/>
      </c>
      <c r="L48" s="92" t="str">
        <f t="shared" si="73"/>
        <v/>
      </c>
      <c r="M48" s="92" t="str">
        <f t="shared" si="74"/>
        <v/>
      </c>
      <c r="N48" s="92" t="str">
        <f t="shared" si="75"/>
        <v/>
      </c>
      <c r="O48" s="92" t="str">
        <f t="shared" si="76"/>
        <v/>
      </c>
      <c r="P48" s="92" t="str">
        <f t="shared" si="77"/>
        <v/>
      </c>
      <c r="Q48" s="92" t="str">
        <f t="shared" si="78"/>
        <v/>
      </c>
      <c r="R48" s="92" t="str">
        <f t="shared" si="79"/>
        <v/>
      </c>
      <c r="S48" s="92" t="str">
        <f t="shared" si="80"/>
        <v/>
      </c>
      <c r="T48" s="92" t="str">
        <f t="shared" si="81"/>
        <v/>
      </c>
      <c r="U48" s="92" t="str">
        <f t="shared" si="82"/>
        <v/>
      </c>
      <c r="V48" s="92" t="str">
        <f t="shared" si="83"/>
        <v/>
      </c>
      <c r="W48" s="92" t="str">
        <f t="shared" si="84"/>
        <v/>
      </c>
      <c r="X48" s="92" t="str">
        <f t="shared" si="85"/>
        <v/>
      </c>
      <c r="Y48" s="92" t="str">
        <f t="shared" si="86"/>
        <v/>
      </c>
      <c r="Z48" s="92" t="str">
        <f t="shared" si="87"/>
        <v/>
      </c>
      <c r="AA48" s="92" t="str">
        <f t="shared" si="88"/>
        <v/>
      </c>
      <c r="AB48" s="92" t="str">
        <f t="shared" si="89"/>
        <v/>
      </c>
      <c r="AC48" s="92" t="str">
        <f t="shared" si="90"/>
        <v/>
      </c>
      <c r="AD48" s="92" t="str">
        <f t="shared" si="91"/>
        <v/>
      </c>
      <c r="AE48" s="92" t="str">
        <f t="shared" si="92"/>
        <v/>
      </c>
      <c r="AF48" s="92" t="str">
        <f t="shared" si="93"/>
        <v/>
      </c>
      <c r="AG48" s="92" t="str">
        <f t="shared" si="94"/>
        <v/>
      </c>
      <c r="AH48" s="112"/>
      <c r="AI48" s="187" t="str">
        <f t="shared" si="95"/>
        <v/>
      </c>
      <c r="AJ48" s="83"/>
    </row>
    <row r="49" spans="2:36" ht="18.75">
      <c r="B49" s="81"/>
      <c r="C49" s="136" t="s">
        <v>62</v>
      </c>
      <c r="D49" s="92" t="str">
        <f>+IF(ISBLANK($D$33),"",0)</f>
        <v/>
      </c>
      <c r="E49" s="92" t="str">
        <f>+IF(ISBLANK($E$33),"",0)</f>
        <v/>
      </c>
      <c r="F49" s="92" t="str">
        <f>+IF(ISBLANK($F$33),"",0)</f>
        <v/>
      </c>
      <c r="G49" s="92" t="str">
        <f>+IF(ISBLANK($G$33),"",0)</f>
        <v/>
      </c>
      <c r="H49" s="92" t="str">
        <f>+IF(ISBLANK($H$33),"",0)</f>
        <v/>
      </c>
      <c r="I49" s="92" t="str">
        <f>+IF(ISBLANK($I$33),"",0)</f>
        <v/>
      </c>
      <c r="J49" s="92" t="str">
        <f>+IF(ISBLANK($J$33),"",0)</f>
        <v/>
      </c>
      <c r="K49" s="92" t="str">
        <f>+IF(ISBLANK($K$33),"",0)</f>
        <v/>
      </c>
      <c r="L49" s="92" t="str">
        <f>+IF(ISBLANK($L$33),"",0)</f>
        <v/>
      </c>
      <c r="M49" s="92" t="str">
        <f>+IF(ISBLANK($M$33),"",0)</f>
        <v/>
      </c>
      <c r="N49" s="92" t="str">
        <f>+IF(ISBLANK($N$33),"",0)</f>
        <v/>
      </c>
      <c r="O49" s="92" t="str">
        <f>+IF(ISBLANK($O$33),"",0)</f>
        <v/>
      </c>
      <c r="P49" s="92" t="str">
        <f>+IF(ISBLANK($P$33),"",0)</f>
        <v/>
      </c>
      <c r="Q49" s="92" t="str">
        <f>+IF(ISBLANK($Q$33),"",0)</f>
        <v/>
      </c>
      <c r="R49" s="92" t="str">
        <f>+IF(ISBLANK($R$33),"",0)</f>
        <v/>
      </c>
      <c r="S49" s="92" t="str">
        <f>+IF(ISBLANK($S$33),"",0)</f>
        <v/>
      </c>
      <c r="T49" s="92" t="str">
        <f>+IF(ISBLANK($T$33),"",0)</f>
        <v/>
      </c>
      <c r="U49" s="92" t="str">
        <f>+IF(ISBLANK($U$33),"",0)</f>
        <v/>
      </c>
      <c r="V49" s="92" t="str">
        <f>+IF(ISBLANK($V$33),"",0)</f>
        <v/>
      </c>
      <c r="W49" s="92" t="str">
        <f>+IF(ISBLANK($W$33),"",0)</f>
        <v/>
      </c>
      <c r="X49" s="92" t="str">
        <f>+IF(ISBLANK($X$33),"",0)</f>
        <v/>
      </c>
      <c r="Y49" s="92" t="str">
        <f>+IF(ISBLANK($Y$33),"",0)</f>
        <v/>
      </c>
      <c r="Z49" s="92" t="str">
        <f>+IF(ISBLANK($Z$33),"",0)</f>
        <v/>
      </c>
      <c r="AA49" s="92" t="str">
        <f>+IF(ISBLANK($AA$33),"",0)</f>
        <v/>
      </c>
      <c r="AB49" s="92" t="str">
        <f>+IF(ISBLANK($AB$33),"",0)</f>
        <v/>
      </c>
      <c r="AC49" s="92" t="str">
        <f>+IF(ISBLANK($AC$33),"",0)</f>
        <v/>
      </c>
      <c r="AD49" s="92" t="str">
        <f>+IF(ISBLANK($AD$33),"",0)</f>
        <v/>
      </c>
      <c r="AE49" s="92" t="str">
        <f>+IF(ISBLANK($AE$33),"",0)</f>
        <v/>
      </c>
      <c r="AF49" s="92" t="str">
        <f>+IF(ISBLANK($AF$33),"",0)</f>
        <v/>
      </c>
      <c r="AG49" s="92" t="str">
        <f>+IF(ISBLANK($AG$33),"",0)</f>
        <v/>
      </c>
      <c r="AH49" s="112"/>
      <c r="AI49" s="187" t="str">
        <f>IF(COUNTBLANK(D49:AG49)=30,"",AVERAGE(D49:AG49))</f>
        <v/>
      </c>
      <c r="AJ49" s="83"/>
    </row>
    <row r="50" spans="2:36" ht="18.75">
      <c r="B50" s="81"/>
      <c r="C50" s="136" t="s">
        <v>63</v>
      </c>
      <c r="D50" s="92" t="str">
        <f t="shared" si="65"/>
        <v/>
      </c>
      <c r="E50" s="92" t="str">
        <f t="shared" si="66"/>
        <v/>
      </c>
      <c r="F50" s="92" t="str">
        <f t="shared" si="67"/>
        <v/>
      </c>
      <c r="G50" s="92" t="str">
        <f t="shared" si="68"/>
        <v/>
      </c>
      <c r="H50" s="92" t="str">
        <f t="shared" si="69"/>
        <v/>
      </c>
      <c r="I50" s="92" t="str">
        <f t="shared" si="70"/>
        <v/>
      </c>
      <c r="J50" s="92" t="str">
        <f t="shared" si="71"/>
        <v/>
      </c>
      <c r="K50" s="92" t="str">
        <f t="shared" si="72"/>
        <v/>
      </c>
      <c r="L50" s="92" t="str">
        <f t="shared" si="73"/>
        <v/>
      </c>
      <c r="M50" s="92" t="str">
        <f t="shared" si="74"/>
        <v/>
      </c>
      <c r="N50" s="92" t="str">
        <f t="shared" si="75"/>
        <v/>
      </c>
      <c r="O50" s="92" t="str">
        <f t="shared" si="76"/>
        <v/>
      </c>
      <c r="P50" s="92" t="str">
        <f t="shared" si="77"/>
        <v/>
      </c>
      <c r="Q50" s="92" t="str">
        <f t="shared" si="78"/>
        <v/>
      </c>
      <c r="R50" s="92" t="str">
        <f t="shared" si="79"/>
        <v/>
      </c>
      <c r="S50" s="92" t="str">
        <f t="shared" si="80"/>
        <v/>
      </c>
      <c r="T50" s="92" t="str">
        <f t="shared" si="81"/>
        <v/>
      </c>
      <c r="U50" s="92" t="str">
        <f t="shared" si="82"/>
        <v/>
      </c>
      <c r="V50" s="92" t="str">
        <f t="shared" si="83"/>
        <v/>
      </c>
      <c r="W50" s="92" t="str">
        <f t="shared" si="84"/>
        <v/>
      </c>
      <c r="X50" s="92" t="str">
        <f t="shared" si="85"/>
        <v/>
      </c>
      <c r="Y50" s="92" t="str">
        <f t="shared" si="86"/>
        <v/>
      </c>
      <c r="Z50" s="92" t="str">
        <f t="shared" si="87"/>
        <v/>
      </c>
      <c r="AA50" s="92" t="str">
        <f t="shared" si="88"/>
        <v/>
      </c>
      <c r="AB50" s="92" t="str">
        <f t="shared" si="89"/>
        <v/>
      </c>
      <c r="AC50" s="92" t="str">
        <f t="shared" si="90"/>
        <v/>
      </c>
      <c r="AD50" s="92" t="str">
        <f t="shared" si="91"/>
        <v/>
      </c>
      <c r="AE50" s="92" t="str">
        <f t="shared" si="92"/>
        <v/>
      </c>
      <c r="AF50" s="92" t="str">
        <f t="shared" si="93"/>
        <v/>
      </c>
      <c r="AG50" s="92" t="str">
        <f t="shared" si="94"/>
        <v/>
      </c>
      <c r="AH50" s="112"/>
      <c r="AI50" s="188" t="str">
        <f t="shared" si="95"/>
        <v/>
      </c>
      <c r="AJ50" s="83"/>
    </row>
    <row r="51" spans="2:36" ht="18.75">
      <c r="B51" s="81"/>
      <c r="C51" s="136" t="s">
        <v>64</v>
      </c>
      <c r="D51" s="92" t="str">
        <f t="shared" si="65"/>
        <v/>
      </c>
      <c r="E51" s="92" t="str">
        <f t="shared" si="66"/>
        <v/>
      </c>
      <c r="F51" s="92" t="str">
        <f t="shared" si="67"/>
        <v/>
      </c>
      <c r="G51" s="92" t="str">
        <f t="shared" si="68"/>
        <v/>
      </c>
      <c r="H51" s="92" t="str">
        <f t="shared" si="69"/>
        <v/>
      </c>
      <c r="I51" s="92" t="str">
        <f t="shared" si="70"/>
        <v/>
      </c>
      <c r="J51" s="92" t="str">
        <f t="shared" si="71"/>
        <v/>
      </c>
      <c r="K51" s="92" t="str">
        <f t="shared" si="72"/>
        <v/>
      </c>
      <c r="L51" s="92" t="str">
        <f t="shared" si="73"/>
        <v/>
      </c>
      <c r="M51" s="92" t="str">
        <f t="shared" si="74"/>
        <v/>
      </c>
      <c r="N51" s="92" t="str">
        <f t="shared" si="75"/>
        <v/>
      </c>
      <c r="O51" s="92" t="str">
        <f t="shared" si="76"/>
        <v/>
      </c>
      <c r="P51" s="92" t="str">
        <f t="shared" si="77"/>
        <v/>
      </c>
      <c r="Q51" s="92" t="str">
        <f t="shared" si="78"/>
        <v/>
      </c>
      <c r="R51" s="92" t="str">
        <f t="shared" si="79"/>
        <v/>
      </c>
      <c r="S51" s="92" t="str">
        <f t="shared" si="80"/>
        <v/>
      </c>
      <c r="T51" s="92" t="str">
        <f t="shared" si="81"/>
        <v/>
      </c>
      <c r="U51" s="92" t="str">
        <f t="shared" si="82"/>
        <v/>
      </c>
      <c r="V51" s="92" t="str">
        <f t="shared" si="83"/>
        <v/>
      </c>
      <c r="W51" s="92" t="str">
        <f t="shared" si="84"/>
        <v/>
      </c>
      <c r="X51" s="92" t="str">
        <f t="shared" si="85"/>
        <v/>
      </c>
      <c r="Y51" s="92" t="str">
        <f t="shared" si="86"/>
        <v/>
      </c>
      <c r="Z51" s="92" t="str">
        <f t="shared" si="87"/>
        <v/>
      </c>
      <c r="AA51" s="92" t="str">
        <f t="shared" si="88"/>
        <v/>
      </c>
      <c r="AB51" s="92" t="str">
        <f t="shared" si="89"/>
        <v/>
      </c>
      <c r="AC51" s="92" t="str">
        <f t="shared" si="90"/>
        <v/>
      </c>
      <c r="AD51" s="92" t="str">
        <f t="shared" si="91"/>
        <v/>
      </c>
      <c r="AE51" s="92" t="str">
        <f t="shared" si="92"/>
        <v/>
      </c>
      <c r="AF51" s="92" t="str">
        <f t="shared" si="93"/>
        <v/>
      </c>
      <c r="AG51" s="92" t="str">
        <f t="shared" si="94"/>
        <v/>
      </c>
      <c r="AH51" s="112"/>
      <c r="AI51" s="188" t="str">
        <f t="shared" si="95"/>
        <v/>
      </c>
      <c r="AJ51" s="83"/>
    </row>
    <row r="52" spans="2:36" ht="18.75">
      <c r="B52" s="81"/>
      <c r="C52" s="138" t="s">
        <v>65</v>
      </c>
      <c r="D52" s="92" t="str">
        <f>+IF(ISBLANK($D$33),"",0)</f>
        <v/>
      </c>
      <c r="E52" s="92" t="str">
        <f>+IF(ISBLANK($E$33),"",0)</f>
        <v/>
      </c>
      <c r="F52" s="92" t="str">
        <f>+IF(ISBLANK($F$33),"",0)</f>
        <v/>
      </c>
      <c r="G52" s="92" t="str">
        <f>+IF(ISBLANK($G$33),"",0)</f>
        <v/>
      </c>
      <c r="H52" s="92" t="str">
        <f>+IF(ISBLANK($H$33),"",0)</f>
        <v/>
      </c>
      <c r="I52" s="92" t="str">
        <f>+IF(ISBLANK($I$33),"",0)</f>
        <v/>
      </c>
      <c r="J52" s="92" t="str">
        <f>+IF(ISBLANK($J$33),"",0)</f>
        <v/>
      </c>
      <c r="K52" s="92" t="str">
        <f>+IF(ISBLANK($K$33),"",0)</f>
        <v/>
      </c>
      <c r="L52" s="92" t="str">
        <f>+IF(ISBLANK($L$33),"",0)</f>
        <v/>
      </c>
      <c r="M52" s="92" t="str">
        <f>+IF(ISBLANK($M$33),"",0)</f>
        <v/>
      </c>
      <c r="N52" s="92" t="str">
        <f>+IF(ISBLANK($N$33),"",0)</f>
        <v/>
      </c>
      <c r="O52" s="92" t="str">
        <f>+IF(ISBLANK($O$33),"",0)</f>
        <v/>
      </c>
      <c r="P52" s="92" t="str">
        <f>+IF(ISBLANK($P$33),"",0)</f>
        <v/>
      </c>
      <c r="Q52" s="92" t="str">
        <f>+IF(ISBLANK($Q$33),"",0)</f>
        <v/>
      </c>
      <c r="R52" s="92" t="str">
        <f>+IF(ISBLANK($R$33),"",0)</f>
        <v/>
      </c>
      <c r="S52" s="92" t="str">
        <f>+IF(ISBLANK($S$33),"",0)</f>
        <v/>
      </c>
      <c r="T52" s="92" t="str">
        <f>+IF(ISBLANK($T$33),"",0)</f>
        <v/>
      </c>
      <c r="U52" s="92" t="str">
        <f>+IF(ISBLANK($U$33),"",0)</f>
        <v/>
      </c>
      <c r="V52" s="92" t="str">
        <f>+IF(ISBLANK($V$33),"",0)</f>
        <v/>
      </c>
      <c r="W52" s="92" t="str">
        <f>+IF(ISBLANK($W$33),"",0)</f>
        <v/>
      </c>
      <c r="X52" s="92" t="str">
        <f>+IF(ISBLANK($X$33),"",0)</f>
        <v/>
      </c>
      <c r="Y52" s="92" t="str">
        <f>+IF(ISBLANK($Y$33),"",0)</f>
        <v/>
      </c>
      <c r="Z52" s="92" t="str">
        <f>+IF(ISBLANK($Z$33),"",0)</f>
        <v/>
      </c>
      <c r="AA52" s="92" t="str">
        <f>+IF(ISBLANK($AA$33),"",0)</f>
        <v/>
      </c>
      <c r="AB52" s="92" t="str">
        <f>+IF(ISBLANK($AB$33),"",0)</f>
        <v/>
      </c>
      <c r="AC52" s="92" t="str">
        <f>+IF(ISBLANK($AC$33),"",0)</f>
        <v/>
      </c>
      <c r="AD52" s="92" t="str">
        <f>+IF(ISBLANK($AD$33),"",0)</f>
        <v/>
      </c>
      <c r="AE52" s="92" t="str">
        <f>+IF(ISBLANK($AE$33),"",0)</f>
        <v/>
      </c>
      <c r="AF52" s="92" t="str">
        <f>+IF(ISBLANK($AF$33),"",0)</f>
        <v/>
      </c>
      <c r="AG52" s="92" t="str">
        <f>+IF(ISBLANK($AG$33),"",0)</f>
        <v/>
      </c>
      <c r="AH52" s="186"/>
      <c r="AI52" s="194" t="str">
        <f>IF(COUNTBLANK(D52:AG52)=30,"",AVERAGE(D52:AG52))</f>
        <v/>
      </c>
      <c r="AJ52" s="83"/>
    </row>
    <row r="53" spans="2:36" ht="16.5" thickBot="1">
      <c r="B53" s="81"/>
      <c r="C53" s="179" t="s">
        <v>66</v>
      </c>
      <c r="D53" s="168" t="str">
        <f t="shared" ref="D53:G53" si="96">IF(COUNTBLANK(D44:D52)=9,"",IF(SUM(D44:D52)&gt;0,0,IF(COUNTBLANK(D44:D52)&lt;&gt;0,"",1)))</f>
        <v/>
      </c>
      <c r="E53" s="168" t="str">
        <f t="shared" si="96"/>
        <v/>
      </c>
      <c r="F53" s="168" t="str">
        <f t="shared" si="96"/>
        <v/>
      </c>
      <c r="G53" s="168" t="str">
        <f t="shared" si="96"/>
        <v/>
      </c>
      <c r="H53" s="168" t="str">
        <f t="shared" ref="H53:AG53" si="97">IF(COUNTBLANK(H44:H52)=9,"",IF(SUM(H44:H52)&gt;0,0,IF(COUNTBLANK(H44:H52)&lt;&gt;0,"",1)))</f>
        <v/>
      </c>
      <c r="I53" s="168" t="str">
        <f t="shared" si="97"/>
        <v/>
      </c>
      <c r="J53" s="168" t="str">
        <f t="shared" si="97"/>
        <v/>
      </c>
      <c r="K53" s="168" t="str">
        <f t="shared" si="97"/>
        <v/>
      </c>
      <c r="L53" s="168" t="str">
        <f t="shared" si="97"/>
        <v/>
      </c>
      <c r="M53" s="168" t="str">
        <f t="shared" si="97"/>
        <v/>
      </c>
      <c r="N53" s="168" t="str">
        <f t="shared" si="97"/>
        <v/>
      </c>
      <c r="O53" s="168" t="str">
        <f t="shared" si="97"/>
        <v/>
      </c>
      <c r="P53" s="168" t="str">
        <f t="shared" si="97"/>
        <v/>
      </c>
      <c r="Q53" s="168" t="str">
        <f t="shared" si="97"/>
        <v/>
      </c>
      <c r="R53" s="168" t="str">
        <f t="shared" si="97"/>
        <v/>
      </c>
      <c r="S53" s="168" t="str">
        <f t="shared" si="97"/>
        <v/>
      </c>
      <c r="T53" s="168" t="str">
        <f t="shared" si="97"/>
        <v/>
      </c>
      <c r="U53" s="168" t="str">
        <f t="shared" si="97"/>
        <v/>
      </c>
      <c r="V53" s="168" t="str">
        <f t="shared" si="97"/>
        <v/>
      </c>
      <c r="W53" s="168" t="str">
        <f t="shared" si="97"/>
        <v/>
      </c>
      <c r="X53" s="168" t="str">
        <f t="shared" si="97"/>
        <v/>
      </c>
      <c r="Y53" s="168" t="str">
        <f t="shared" si="97"/>
        <v/>
      </c>
      <c r="Z53" s="168" t="str">
        <f t="shared" si="97"/>
        <v/>
      </c>
      <c r="AA53" s="168" t="str">
        <f t="shared" si="97"/>
        <v/>
      </c>
      <c r="AB53" s="168" t="str">
        <f t="shared" si="97"/>
        <v/>
      </c>
      <c r="AC53" s="168" t="str">
        <f t="shared" si="97"/>
        <v/>
      </c>
      <c r="AD53" s="168" t="str">
        <f t="shared" si="97"/>
        <v/>
      </c>
      <c r="AE53" s="168" t="str">
        <f t="shared" si="97"/>
        <v/>
      </c>
      <c r="AF53" s="168" t="str">
        <f t="shared" si="97"/>
        <v/>
      </c>
      <c r="AG53" s="168" t="str">
        <f t="shared" si="97"/>
        <v/>
      </c>
      <c r="AH53" s="133" t="str">
        <f>IF(COUNTBLANK(AH44:AH52)&lt;&gt;0,"",IF(SUM(AH44:AH52)=0,1,0))</f>
        <v/>
      </c>
      <c r="AI53" s="193" t="str">
        <f>IF(COUNTBLANK(D53:AG53)=30,"",AVERAGE(D53:AG53))</f>
        <v/>
      </c>
      <c r="AJ53" s="83"/>
    </row>
    <row r="54" spans="2:36" ht="18.75">
      <c r="B54" s="81"/>
      <c r="C54" s="157" t="s">
        <v>67</v>
      </c>
      <c r="D54" s="154"/>
      <c r="E54" s="106"/>
      <c r="F54" s="106"/>
      <c r="G54" s="106"/>
      <c r="H54" s="106"/>
      <c r="I54" s="106"/>
      <c r="J54" s="106"/>
      <c r="K54" s="92"/>
      <c r="L54" s="92"/>
      <c r="M54" s="92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  <c r="Z54" s="92"/>
      <c r="AA54" s="92"/>
      <c r="AB54" s="92"/>
      <c r="AC54" s="106"/>
      <c r="AD54" s="106"/>
      <c r="AE54" s="106"/>
      <c r="AF54" s="106"/>
      <c r="AG54" s="106"/>
      <c r="AH54" s="117"/>
      <c r="AI54" s="195"/>
      <c r="AJ54" s="83"/>
    </row>
    <row r="55" spans="2:36" ht="18.75">
      <c r="B55" s="81"/>
      <c r="C55" s="110" t="s">
        <v>68</v>
      </c>
      <c r="D55" s="151"/>
      <c r="E55" s="98"/>
      <c r="F55" s="98"/>
      <c r="G55" s="98"/>
      <c r="H55" s="98"/>
      <c r="I55" s="98"/>
      <c r="J55" s="98"/>
      <c r="K55" s="99"/>
      <c r="L55" s="99"/>
      <c r="M55" s="99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9"/>
      <c r="AA55" s="99"/>
      <c r="AB55" s="99"/>
      <c r="AC55" s="98"/>
      <c r="AD55" s="98"/>
      <c r="AE55" s="98"/>
      <c r="AF55" s="98"/>
      <c r="AG55" s="98"/>
      <c r="AH55" s="112"/>
      <c r="AI55" s="189"/>
      <c r="AJ55" s="83"/>
    </row>
    <row r="56" spans="2:36" ht="18.75">
      <c r="B56" s="81"/>
      <c r="C56" s="110" t="s">
        <v>69</v>
      </c>
      <c r="D56" s="151"/>
      <c r="E56" s="98"/>
      <c r="F56" s="98"/>
      <c r="G56" s="98"/>
      <c r="H56" s="98"/>
      <c r="I56" s="98"/>
      <c r="J56" s="98"/>
      <c r="K56" s="99"/>
      <c r="L56" s="99"/>
      <c r="M56" s="99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9"/>
      <c r="AA56" s="99"/>
      <c r="AB56" s="99"/>
      <c r="AC56" s="98"/>
      <c r="AD56" s="98"/>
      <c r="AE56" s="98"/>
      <c r="AF56" s="98"/>
      <c r="AG56" s="98"/>
      <c r="AH56" s="112"/>
      <c r="AI56" s="189"/>
      <c r="AJ56" s="83"/>
    </row>
    <row r="57" spans="2:36" ht="19.5" thickBot="1">
      <c r="B57" s="81"/>
      <c r="C57" s="162" t="s">
        <v>70</v>
      </c>
      <c r="D57" s="158"/>
      <c r="E57" s="122"/>
      <c r="F57" s="122"/>
      <c r="G57" s="122"/>
      <c r="H57" s="122"/>
      <c r="I57" s="122"/>
      <c r="J57" s="122"/>
      <c r="K57" s="123"/>
      <c r="L57" s="123"/>
      <c r="M57" s="123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3"/>
      <c r="AA57" s="123"/>
      <c r="AB57" s="123"/>
      <c r="AC57" s="122"/>
      <c r="AD57" s="122"/>
      <c r="AE57" s="122"/>
      <c r="AF57" s="122"/>
      <c r="AG57" s="122"/>
      <c r="AH57" s="186"/>
      <c r="AI57" s="190"/>
      <c r="AJ57" s="83"/>
    </row>
    <row r="58" spans="2:36" ht="167.25" customHeight="1" thickBot="1">
      <c r="B58" s="81"/>
      <c r="C58" s="95" t="s">
        <v>71</v>
      </c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176"/>
      <c r="AI58" s="177"/>
      <c r="AJ58" s="83"/>
    </row>
    <row r="59" spans="2:36" ht="16.5" thickBot="1">
      <c r="B59" s="357" t="s">
        <v>72</v>
      </c>
      <c r="C59" s="358"/>
      <c r="D59" s="358"/>
      <c r="E59" s="358"/>
      <c r="F59" s="358"/>
      <c r="G59" s="358"/>
      <c r="H59" s="358"/>
      <c r="I59" s="358"/>
      <c r="J59" s="358"/>
      <c r="K59" s="358"/>
      <c r="L59" s="358"/>
      <c r="M59" s="358"/>
      <c r="N59" s="358"/>
      <c r="O59" s="358"/>
      <c r="P59" s="358"/>
      <c r="Q59" s="358"/>
      <c r="R59" s="358"/>
      <c r="S59" s="358"/>
      <c r="T59" s="358"/>
      <c r="U59" s="358"/>
      <c r="V59" s="358"/>
      <c r="W59" s="358"/>
      <c r="X59" s="358"/>
      <c r="Y59" s="358"/>
      <c r="Z59" s="358"/>
      <c r="AA59" s="358"/>
      <c r="AB59" s="358"/>
      <c r="AC59" s="358"/>
      <c r="AD59" s="358"/>
      <c r="AE59" s="358"/>
      <c r="AF59" s="358"/>
      <c r="AG59" s="358"/>
      <c r="AH59" s="358"/>
      <c r="AI59" s="358"/>
      <c r="AJ59" s="359"/>
    </row>
  </sheetData>
  <sheetProtection algorithmName="SHA-512" hashValue="/vllBXOnoCWQj7uC1E7KUKEnspYyqKKw35A80tUhqAoWri08n56aKLmUKBlnb70hcv7mOyZZCdL4Q8tUiMjw5w==" saltValue="RBRc5eMLwlXQMdMSPyklJQ==" spinCount="100000" sheet="1" formatCells="0" formatColumns="0" formatRows="0"/>
  <mergeCells count="10">
    <mergeCell ref="D11:AI11"/>
    <mergeCell ref="D30:AI30"/>
    <mergeCell ref="B59:AJ59"/>
    <mergeCell ref="C30:C31"/>
    <mergeCell ref="O8:U8"/>
    <mergeCell ref="O9:U9"/>
    <mergeCell ref="G8:N8"/>
    <mergeCell ref="V8:AB8"/>
    <mergeCell ref="G9:N9"/>
    <mergeCell ref="V9:AB9"/>
  </mergeCells>
  <conditionalFormatting sqref="D28:AG28">
    <cfRule type="cellIs" dxfId="443" priority="11" operator="equal">
      <formula>3</formula>
    </cfRule>
  </conditionalFormatting>
  <conditionalFormatting sqref="D28:AH28">
    <cfRule type="cellIs" dxfId="442" priority="15" operator="equal">
      <formula>2</formula>
    </cfRule>
    <cfRule type="cellIs" dxfId="441" priority="16" operator="equal">
      <formula>1</formula>
    </cfRule>
    <cfRule type="cellIs" dxfId="440" priority="17" operator="equal">
      <formula>0</formula>
    </cfRule>
  </conditionalFormatting>
  <conditionalFormatting sqref="D27:AI28">
    <cfRule type="containsBlanks" dxfId="439" priority="12" stopIfTrue="1">
      <formula>LEN(TRIM(D27))=0</formula>
    </cfRule>
  </conditionalFormatting>
  <conditionalFormatting sqref="E28 H28 R28 AB28">
    <cfRule type="cellIs" dxfId="438" priority="19" operator="equal">
      <formula>3</formula>
    </cfRule>
    <cfRule type="containsBlanks" dxfId="437" priority="23">
      <formula>LEN(TRIM(E28))=0</formula>
    </cfRule>
  </conditionalFormatting>
  <conditionalFormatting sqref="K28 U28 AE28">
    <cfRule type="containsBlanks" dxfId="436" priority="13">
      <formula>LEN(TRIM(K28))=0</formula>
    </cfRule>
    <cfRule type="cellIs" dxfId="435" priority="14" operator="equal">
      <formula>3</formula>
    </cfRule>
  </conditionalFormatting>
  <conditionalFormatting sqref="AH28">
    <cfRule type="cellIs" dxfId="434" priority="133" operator="equal">
      <formula>3</formula>
    </cfRule>
  </conditionalFormatting>
  <conditionalFormatting sqref="AI13:AI17">
    <cfRule type="containsBlanks" dxfId="433" priority="7" stopIfTrue="1">
      <formula>LEN(TRIM(AI13))=0</formula>
    </cfRule>
  </conditionalFormatting>
  <conditionalFormatting sqref="AI16:AI17">
    <cfRule type="cellIs" dxfId="432" priority="8" operator="equal">
      <formula>2</formula>
    </cfRule>
    <cfRule type="cellIs" dxfId="431" priority="9" operator="equal">
      <formula>1</formula>
    </cfRule>
    <cfRule type="cellIs" dxfId="430" priority="10" operator="equal">
      <formula>0</formula>
    </cfRule>
  </conditionalFormatting>
  <conditionalFormatting sqref="AI17">
    <cfRule type="cellIs" dxfId="429" priority="6" operator="equal">
      <formula>3</formula>
    </cfRule>
  </conditionalFormatting>
  <conditionalFormatting sqref="AI18:AI23 AI16">
    <cfRule type="cellIs" dxfId="428" priority="208" operator="equal">
      <formula>3</formula>
    </cfRule>
  </conditionalFormatting>
  <conditionalFormatting sqref="AI18:AI26">
    <cfRule type="containsBlanks" dxfId="427" priority="28" stopIfTrue="1">
      <formula>LEN(TRIM(AI18))=0</formula>
    </cfRule>
    <cfRule type="cellIs" dxfId="426" priority="29" operator="equal">
      <formula>2</formula>
    </cfRule>
    <cfRule type="cellIs" dxfId="425" priority="30" operator="equal">
      <formula>1</formula>
    </cfRule>
    <cfRule type="cellIs" dxfId="424" priority="31" operator="equal">
      <formula>0</formula>
    </cfRule>
  </conditionalFormatting>
  <conditionalFormatting sqref="AI24:AI26">
    <cfRule type="cellIs" dxfId="423" priority="27" operator="equal">
      <formula>3</formula>
    </cfRule>
  </conditionalFormatting>
  <conditionalFormatting sqref="AI32 AI34:AI57">
    <cfRule type="containsBlanks" dxfId="422" priority="32" stopIfTrue="1">
      <formula>LEN(TRIM(AI32))=0</formula>
    </cfRule>
  </conditionalFormatting>
  <conditionalFormatting sqref="AI32">
    <cfRule type="cellIs" dxfId="421" priority="37" operator="between">
      <formula>0</formula>
      <formula>0.25</formula>
    </cfRule>
    <cfRule type="cellIs" dxfId="420" priority="38" operator="between">
      <formula>0.25</formula>
      <formula>0.5</formula>
    </cfRule>
  </conditionalFormatting>
  <conditionalFormatting sqref="AI33">
    <cfRule type="cellIs" dxfId="419" priority="1" operator="equal">
      <formula>3</formula>
    </cfRule>
    <cfRule type="containsBlanks" dxfId="418" priority="2" stopIfTrue="1">
      <formula>LEN(TRIM(AI33))=0</formula>
    </cfRule>
    <cfRule type="cellIs" dxfId="417" priority="3" operator="equal">
      <formula>2</formula>
    </cfRule>
    <cfRule type="cellIs" dxfId="416" priority="4" operator="equal">
      <formula>1</formula>
    </cfRule>
    <cfRule type="cellIs" dxfId="415" priority="5" operator="equal">
      <formula>0</formula>
    </cfRule>
  </conditionalFormatting>
  <conditionalFormatting sqref="AI34:AI42">
    <cfRule type="cellIs" dxfId="414" priority="33" operator="between">
      <formula>0</formula>
      <formula>0.25</formula>
    </cfRule>
    <cfRule type="cellIs" dxfId="413" priority="34" operator="between">
      <formula>0.25</formula>
      <formula>0.5</formula>
    </cfRule>
  </conditionalFormatting>
  <conditionalFormatting sqref="AI41">
    <cfRule type="cellIs" dxfId="412" priority="35" operator="between">
      <formula>0.5</formula>
      <formula>0.75</formula>
    </cfRule>
    <cfRule type="cellIs" dxfId="411" priority="36" operator="between">
      <formula>0.75</formula>
      <formula>1</formula>
    </cfRule>
  </conditionalFormatting>
  <dataValidations count="4">
    <dataValidation type="decimal" errorStyle="warning" allowBlank="1" showErrorMessage="1" errorTitle="Uforventet lengde" error="Lengde er utenfor forventet lengdeintervall. Sjekk at lengde er riktig og oppgitt i cm. " sqref="D14:AG15" xr:uid="{6FF816F4-54F8-4969-AAA8-C42528EE76D1}">
      <formula1>5</formula1>
      <formula2>30</formula2>
    </dataValidation>
    <dataValidation type="decimal" errorStyle="warning" allowBlank="1" showErrorMessage="1" errorTitle="Uforventet vekt" error="Vekten er utenfor forventet vektintervall. Sjekk at vekt er riktig og oppgitt i g. " sqref="D13:AG13" xr:uid="{A48188F9-5CDC-4943-BC65-5109C3437472}">
      <formula1>10</formula1>
      <formula2>1000</formula2>
    </dataValidation>
    <dataValidation type="whole" allowBlank="1" showInputMessage="1" showErrorMessage="1" errorTitle="Feil i inntastingen" error="Scoren er utenfor intervallet (1-2). Skriv 1 for hannkjønn og 2 for hunnkjønn." sqref="D43:AG43" xr:uid="{9480BED3-6DE5-44E6-B0A0-E90F20488531}">
      <formula1>1</formula1>
      <formula2>2</formula2>
    </dataValidation>
    <dataValidation type="whole" allowBlank="1" showErrorMessage="1" errorTitle="Feil i inntasting" error="Leverfargen er utenfor intervallet (1-6) " sqref="D32:AG32" xr:uid="{CE71ABCF-241D-408F-BB34-25A80D1523E2}">
      <formula1>1</formula1>
      <formula2>6</formula2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DropDown="1" showErrorMessage="1" errorTitle="Feil i inntasting" error="Scoren er utenfor intervallet (0-3)" xr:uid="{14CD921B-9BAE-4465-BEE4-E7F043565EE1}">
          <x14:formula1>
            <xm:f>Velferdsmodellen!$A$60:$A$64</xm:f>
          </x14:formula1>
          <xm:sqref>D18:AG26</xm:sqref>
        </x14:dataValidation>
        <x14:dataValidation type="list" allowBlank="1" showDropDown="1" showErrorMessage="1" errorTitle="Feil i inntasting" error="Scoren er utenfor intervallet (0-1)" xr:uid="{16783ACF-4C52-443A-AF95-4F6E25C50028}">
          <x14:formula1>
            <xm:f>Velferdsmodellen!$A$60:$A$62</xm:f>
          </x14:formula1>
          <xm:sqref>D34:AG42</xm:sqref>
        </x14:dataValidation>
        <x14:dataValidation type="list" allowBlank="1" showDropDown="1" showErrorMessage="1" errorTitle="Feil i inntasting" error="Scoren er utenfor intervallet (0-1)_x000a_" xr:uid="{30EBF5AA-12E4-43C5-994D-8A932B92A62D}">
          <x14:formula1>
            <xm:f>Velferdsmodellen!$A$60:$A$62</xm:f>
          </x14:formula1>
          <xm:sqref>D44:AG49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A767B-6356-4EFE-8470-E30E52515B97}">
  <dimension ref="B1:AM59"/>
  <sheetViews>
    <sheetView zoomScale="80" zoomScaleNormal="80" workbookViewId="0">
      <pane xSplit="3" ySplit="12" topLeftCell="D13" activePane="bottomRight" state="frozen"/>
      <selection pane="bottomRight" activeCell="D50" sqref="D50"/>
      <selection pane="bottomLeft" activeCell="D50" sqref="D50"/>
      <selection pane="topRight" activeCell="D50" sqref="D50"/>
    </sheetView>
  </sheetViews>
  <sheetFormatPr defaultColWidth="12.42578125" defaultRowHeight="15.75"/>
  <cols>
    <col min="1" max="1" width="5.140625" style="58" customWidth="1"/>
    <col min="2" max="2" width="2.42578125" style="58" customWidth="1"/>
    <col min="3" max="3" width="36" style="58" customWidth="1"/>
    <col min="4" max="33" width="6.7109375" style="58" customWidth="1"/>
    <col min="34" max="34" width="8" style="58" hidden="1" customWidth="1"/>
    <col min="35" max="35" width="22.7109375" style="58" customWidth="1"/>
    <col min="36" max="36" width="1.7109375" style="58" customWidth="1"/>
    <col min="37" max="37" width="7" style="58" customWidth="1"/>
    <col min="38" max="40" width="12.42578125" style="58"/>
    <col min="41" max="41" width="26.7109375" style="58" customWidth="1"/>
    <col min="42" max="16384" width="12.42578125" style="58"/>
  </cols>
  <sheetData>
    <row r="1" spans="2:36" ht="16.5" thickBot="1"/>
    <row r="2" spans="2:36">
      <c r="B2" s="73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74"/>
    </row>
    <row r="3" spans="2:36">
      <c r="B3" s="81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  <c r="P3" s="197"/>
      <c r="Q3" s="197"/>
      <c r="R3" s="197"/>
      <c r="S3" s="197"/>
      <c r="T3" s="197"/>
      <c r="U3" s="197"/>
      <c r="V3" s="197"/>
      <c r="W3" s="197"/>
      <c r="X3" s="197"/>
      <c r="Y3" s="197"/>
      <c r="Z3" s="197"/>
      <c r="AA3" s="197"/>
      <c r="AB3" s="197"/>
      <c r="AC3" s="197"/>
      <c r="AD3" s="197"/>
      <c r="AE3" s="197"/>
      <c r="AF3" s="197"/>
      <c r="AG3" s="197"/>
      <c r="AH3" s="197"/>
      <c r="AI3" s="197"/>
      <c r="AJ3" s="83"/>
    </row>
    <row r="4" spans="2:36">
      <c r="B4" s="81"/>
      <c r="C4" s="197"/>
      <c r="D4" s="197"/>
      <c r="E4" s="197"/>
      <c r="F4" s="197"/>
      <c r="G4" s="197"/>
      <c r="H4" s="197"/>
      <c r="I4" s="197"/>
      <c r="J4" s="197"/>
      <c r="K4" s="197"/>
      <c r="L4" s="197"/>
      <c r="M4" s="197"/>
      <c r="N4" s="197"/>
      <c r="O4" s="197"/>
      <c r="P4" s="197"/>
      <c r="Q4" s="197"/>
      <c r="R4" s="197"/>
      <c r="S4" s="197"/>
      <c r="T4" s="197"/>
      <c r="U4" s="197"/>
      <c r="V4" s="197"/>
      <c r="W4" s="197"/>
      <c r="X4" s="197"/>
      <c r="Y4" s="197"/>
      <c r="Z4" s="197"/>
      <c r="AA4" s="197"/>
      <c r="AB4" s="197"/>
      <c r="AC4" s="197"/>
      <c r="AD4" s="197"/>
      <c r="AE4" s="197"/>
      <c r="AF4" s="197"/>
      <c r="AG4" s="197"/>
      <c r="AH4" s="197"/>
      <c r="AI4" s="197"/>
      <c r="AJ4" s="83"/>
    </row>
    <row r="5" spans="2:36">
      <c r="B5" s="81"/>
      <c r="C5" s="197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197"/>
      <c r="Z5" s="197"/>
      <c r="AA5" s="197"/>
      <c r="AB5" s="197"/>
      <c r="AC5" s="197"/>
      <c r="AD5" s="197"/>
      <c r="AE5" s="197"/>
      <c r="AF5" s="197"/>
      <c r="AG5" s="197"/>
      <c r="AH5" s="197"/>
      <c r="AI5" s="197"/>
      <c r="AJ5" s="83"/>
    </row>
    <row r="6" spans="2:36">
      <c r="B6" s="81"/>
      <c r="C6" s="197"/>
      <c r="D6" s="197"/>
      <c r="E6" s="197"/>
      <c r="F6" s="197"/>
      <c r="G6" s="197"/>
      <c r="H6" s="197"/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7"/>
      <c r="AF6" s="197"/>
      <c r="AG6" s="197"/>
      <c r="AH6" s="197"/>
      <c r="AI6" s="197"/>
      <c r="AJ6" s="83"/>
    </row>
    <row r="7" spans="2:36" ht="16.5" thickBot="1">
      <c r="B7" s="81"/>
      <c r="C7" s="197"/>
      <c r="D7" s="197"/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97"/>
      <c r="AA7" s="197"/>
      <c r="AB7" s="197"/>
      <c r="AC7" s="197"/>
      <c r="AD7" s="197"/>
      <c r="AE7" s="197"/>
      <c r="AF7" s="197"/>
      <c r="AG7" s="197"/>
      <c r="AH7" s="197"/>
      <c r="AI7" s="197"/>
      <c r="AJ7" s="83"/>
    </row>
    <row r="8" spans="2:36" s="77" customFormat="1">
      <c r="B8" s="75"/>
      <c r="C8" s="197"/>
      <c r="D8" s="197"/>
      <c r="E8" s="197"/>
      <c r="F8" s="197"/>
      <c r="G8" s="360" t="s">
        <v>22</v>
      </c>
      <c r="H8" s="361"/>
      <c r="I8" s="361"/>
      <c r="J8" s="361"/>
      <c r="K8" s="361"/>
      <c r="L8" s="361"/>
      <c r="M8" s="361"/>
      <c r="N8" s="362"/>
      <c r="O8" s="360" t="s">
        <v>23</v>
      </c>
      <c r="P8" s="361"/>
      <c r="Q8" s="361"/>
      <c r="R8" s="361"/>
      <c r="S8" s="361"/>
      <c r="T8" s="361"/>
      <c r="U8" s="362"/>
      <c r="V8" s="360" t="s">
        <v>24</v>
      </c>
      <c r="W8" s="361"/>
      <c r="X8" s="361"/>
      <c r="Y8" s="361"/>
      <c r="Z8" s="361"/>
      <c r="AA8" s="361"/>
      <c r="AB8" s="362"/>
      <c r="AC8" s="197"/>
      <c r="AD8" s="197"/>
      <c r="AE8" s="197"/>
      <c r="AF8" s="197"/>
      <c r="AG8" s="197"/>
      <c r="AH8" s="197"/>
      <c r="AI8" s="197"/>
      <c r="AJ8" s="83"/>
    </row>
    <row r="9" spans="2:36" s="80" customFormat="1" ht="19.5" thickBot="1">
      <c r="B9" s="78"/>
      <c r="C9" s="197"/>
      <c r="D9" s="197"/>
      <c r="E9" s="197"/>
      <c r="F9" s="197"/>
      <c r="G9" s="363"/>
      <c r="H9" s="364"/>
      <c r="I9" s="364"/>
      <c r="J9" s="364"/>
      <c r="K9" s="364"/>
      <c r="L9" s="364"/>
      <c r="M9" s="364"/>
      <c r="N9" s="365"/>
      <c r="O9" s="363">
        <v>4</v>
      </c>
      <c r="P9" s="364"/>
      <c r="Q9" s="364"/>
      <c r="R9" s="364"/>
      <c r="S9" s="364"/>
      <c r="T9" s="364"/>
      <c r="U9" s="365"/>
      <c r="V9" s="366"/>
      <c r="W9" s="367"/>
      <c r="X9" s="367"/>
      <c r="Y9" s="367"/>
      <c r="Z9" s="367"/>
      <c r="AA9" s="367"/>
      <c r="AB9" s="368"/>
      <c r="AC9" s="197"/>
      <c r="AD9" s="197"/>
      <c r="AE9" s="197"/>
      <c r="AF9" s="197"/>
      <c r="AG9" s="197"/>
      <c r="AH9" s="197"/>
      <c r="AI9" s="197"/>
      <c r="AJ9" s="83"/>
    </row>
    <row r="10" spans="2:36" ht="16.5" thickBot="1">
      <c r="B10" s="81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3"/>
    </row>
    <row r="11" spans="2:36" ht="21.75" thickBot="1">
      <c r="B11" s="81"/>
      <c r="C11" s="84"/>
      <c r="D11" s="350" t="s">
        <v>25</v>
      </c>
      <c r="E11" s="350"/>
      <c r="F11" s="350"/>
      <c r="G11" s="350"/>
      <c r="H11" s="350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0"/>
      <c r="Y11" s="350"/>
      <c r="Z11" s="350"/>
      <c r="AA11" s="350"/>
      <c r="AB11" s="350"/>
      <c r="AC11" s="350"/>
      <c r="AD11" s="350"/>
      <c r="AE11" s="350"/>
      <c r="AF11" s="350"/>
      <c r="AG11" s="350"/>
      <c r="AH11" s="350"/>
      <c r="AI11" s="350"/>
      <c r="AJ11" s="83"/>
    </row>
    <row r="12" spans="2:36" ht="21">
      <c r="B12" s="81"/>
      <c r="C12" s="166"/>
      <c r="D12" s="147">
        <v>1</v>
      </c>
      <c r="E12" s="87">
        <v>2</v>
      </c>
      <c r="F12" s="87">
        <v>3</v>
      </c>
      <c r="G12" s="87">
        <v>4</v>
      </c>
      <c r="H12" s="87">
        <v>5</v>
      </c>
      <c r="I12" s="87">
        <v>6</v>
      </c>
      <c r="J12" s="87">
        <v>7</v>
      </c>
      <c r="K12" s="87">
        <v>8</v>
      </c>
      <c r="L12" s="87">
        <v>9</v>
      </c>
      <c r="M12" s="87">
        <v>10</v>
      </c>
      <c r="N12" s="87">
        <v>11</v>
      </c>
      <c r="O12" s="87">
        <v>12</v>
      </c>
      <c r="P12" s="87">
        <v>13</v>
      </c>
      <c r="Q12" s="87">
        <v>14</v>
      </c>
      <c r="R12" s="88">
        <v>15</v>
      </c>
      <c r="S12" s="87">
        <v>16</v>
      </c>
      <c r="T12" s="87">
        <v>17</v>
      </c>
      <c r="U12" s="87">
        <v>18</v>
      </c>
      <c r="V12" s="87">
        <v>19</v>
      </c>
      <c r="W12" s="87">
        <v>20</v>
      </c>
      <c r="X12" s="87">
        <v>21</v>
      </c>
      <c r="Y12" s="87">
        <v>22</v>
      </c>
      <c r="Z12" s="87">
        <v>23</v>
      </c>
      <c r="AA12" s="87">
        <v>24</v>
      </c>
      <c r="AB12" s="87">
        <v>25</v>
      </c>
      <c r="AC12" s="87">
        <v>26</v>
      </c>
      <c r="AD12" s="87">
        <v>27</v>
      </c>
      <c r="AE12" s="87">
        <v>28</v>
      </c>
      <c r="AF12" s="87">
        <v>29</v>
      </c>
      <c r="AG12" s="237">
        <v>30</v>
      </c>
      <c r="AH12" s="239" t="s">
        <v>26</v>
      </c>
      <c r="AI12" s="90" t="s">
        <v>27</v>
      </c>
      <c r="AJ12" s="83"/>
    </row>
    <row r="13" spans="2:36">
      <c r="B13" s="81"/>
      <c r="C13" s="110" t="s">
        <v>28</v>
      </c>
      <c r="D13" s="148"/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60">
        <f t="shared" ref="AH13:AH26" si="0">30-COUNTBLANK(D13:AG13)</f>
        <v>0</v>
      </c>
      <c r="AI13" s="180"/>
      <c r="AJ13" s="83"/>
    </row>
    <row r="14" spans="2:36">
      <c r="B14" s="81"/>
      <c r="C14" s="110" t="s">
        <v>29</v>
      </c>
      <c r="D14" s="148"/>
      <c r="E14" s="143"/>
      <c r="F14" s="143"/>
      <c r="G14" s="143"/>
      <c r="H14" s="143"/>
      <c r="I14" s="143"/>
      <c r="J14" s="143"/>
      <c r="K14" s="143"/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61">
        <f t="shared" si="0"/>
        <v>0</v>
      </c>
      <c r="AI14" s="180"/>
      <c r="AJ14" s="83"/>
    </row>
    <row r="15" spans="2:36" ht="16.5" thickBot="1">
      <c r="B15" s="81"/>
      <c r="C15" s="156" t="s">
        <v>30</v>
      </c>
      <c r="D15" s="230"/>
      <c r="E15" s="231"/>
      <c r="F15" s="231"/>
      <c r="G15" s="231"/>
      <c r="H15" s="231"/>
      <c r="I15" s="231"/>
      <c r="J15" s="231"/>
      <c r="K15" s="231"/>
      <c r="L15" s="231"/>
      <c r="M15" s="231"/>
      <c r="N15" s="231"/>
      <c r="O15" s="231"/>
      <c r="P15" s="231"/>
      <c r="Q15" s="231"/>
      <c r="R15" s="231"/>
      <c r="S15" s="231"/>
      <c r="T15" s="231"/>
      <c r="U15" s="231"/>
      <c r="V15" s="231"/>
      <c r="W15" s="231"/>
      <c r="X15" s="231"/>
      <c r="Y15" s="231"/>
      <c r="Z15" s="231"/>
      <c r="AA15" s="231"/>
      <c r="AB15" s="231"/>
      <c r="AC15" s="231"/>
      <c r="AD15" s="231"/>
      <c r="AE15" s="231"/>
      <c r="AF15" s="231"/>
      <c r="AG15" s="232"/>
      <c r="AH15" s="150"/>
      <c r="AI15" s="234"/>
      <c r="AJ15" s="83"/>
    </row>
    <row r="16" spans="2:36" ht="16.5" thickBot="1">
      <c r="B16" s="81"/>
      <c r="C16" s="216" t="s">
        <v>31</v>
      </c>
      <c r="D16" s="222" t="str" cm="1">
        <f t="array" ref="D16">+IF(COUNTBLANK(D13:D14)&gt;0,"",_xlfn.IFS((10^(3.516)*D13/(10*D14)^(2.559))&gt;=1,0,(10^(3.516)*D13/(10*D14)^(2.559))&gt;=0.9,1,(10^(3.516)*D13/(10*D14)^(2.559))&gt;=0.75,2,(10^(3.516)*D13/(10*D14)^(2.559))&lt;0.75,3))</f>
        <v/>
      </c>
      <c r="E16" s="217" t="str" cm="1">
        <f t="array" ref="E16">+IF(COUNTBLANK(E13:E14)&gt;0,"",_xlfn.IFS((10^(3.516)*E13/(10*E14)^(2.559))&gt;=1,0,(10^(3.516)*E13/(10*E14)^(2.559))&gt;=0.9,1,(10^(3.516)*E13/(10*E14)^(2.559))&gt;=0.75,2,(10^(3.516)*E13/(10*E14)^(2.559))&lt;0.75,3))</f>
        <v/>
      </c>
      <c r="F16" s="217" t="str" cm="1">
        <f t="array" ref="F16">+IF(COUNTBLANK(F13:F14)&gt;0,"",_xlfn.IFS((10^(3.516)*F13/(10*F14)^(2.559))&gt;=1,0,(10^(3.516)*F13/(10*F14)^(2.559))&gt;=0.9,1,(10^(3.516)*F13/(10*F14)^(2.559))&gt;=0.75,2,(10^(3.516)*F13/(10*F14)^(2.559))&lt;0.75,3))</f>
        <v/>
      </c>
      <c r="G16" s="217" t="str" cm="1">
        <f t="array" ref="G16">+IF(COUNTBLANK(G13:G14)&gt;0,"",_xlfn.IFS((10^(3.516)*G13/(10*G14)^(2.559))&gt;=1,0,(10^(3.516)*G13/(10*G14)^(2.559))&gt;=0.9,1,(10^(3.516)*G13/(10*G14)^(2.559))&gt;=0.75,2,(10^(3.516)*G13/(10*G14)^(2.559))&lt;0.75,3))</f>
        <v/>
      </c>
      <c r="H16" s="217" t="str" cm="1">
        <f t="array" ref="H16">+IF(COUNTBLANK(H13:H14)&gt;0,"",_xlfn.IFS((10^(3.516)*H13/(10*H14)^(2.559))&gt;=1,0,(10^(3.516)*H13/(10*H14)^(2.559))&gt;=0.9,1,(10^(3.516)*H13/(10*H14)^(2.559))&gt;=0.75,2,(10^(3.516)*H13/(10*H14)^(2.559))&lt;0.75,3))</f>
        <v/>
      </c>
      <c r="I16" s="217" t="str" cm="1">
        <f t="array" ref="I16">+IF(COUNTBLANK(I13:I14)&gt;0,"",_xlfn.IFS((10^(3.516)*I13/(10*I14)^(2.559))&gt;=1,0,(10^(3.516)*I13/(10*I14)^(2.559))&gt;=0.9,1,(10^(3.516)*I13/(10*I14)^(2.559))&gt;=0.75,2,(10^(3.516)*I13/(10*I14)^(2.559))&lt;0.75,3))</f>
        <v/>
      </c>
      <c r="J16" s="217" t="str" cm="1">
        <f t="array" ref="J16">+IF(COUNTBLANK(J13:J14)&gt;0,"",_xlfn.IFS((10^(3.516)*J13/(10*J14)^(2.559))&gt;=1,0,(10^(3.516)*J13/(10*J14)^(2.559))&gt;=0.9,1,(10^(3.516)*J13/(10*J14)^(2.559))&gt;=0.75,2,(10^(3.516)*J13/(10*J14)^(2.559))&lt;0.75,3))</f>
        <v/>
      </c>
      <c r="K16" s="217" t="str" cm="1">
        <f t="array" ref="K16">+IF(COUNTBLANK(K13:K14)&gt;0,"",_xlfn.IFS((10^(3.516)*K13/(10*K14)^(2.559))&gt;=1,0,(10^(3.516)*K13/(10*K14)^(2.559))&gt;=0.9,1,(10^(3.516)*K13/(10*K14)^(2.559))&gt;=0.75,2,(10^(3.516)*K13/(10*K14)^(2.559))&lt;0.75,3))</f>
        <v/>
      </c>
      <c r="L16" s="217" t="str" cm="1">
        <f t="array" ref="L16">+IF(COUNTBLANK(L13:L14)&gt;0,"",_xlfn.IFS((10^(3.516)*L13/(10*L14)^(2.559))&gt;=1,0,(10^(3.516)*L13/(10*L14)^(2.559))&gt;=0.9,1,(10^(3.516)*L13/(10*L14)^(2.559))&gt;=0.75,2,(10^(3.516)*L13/(10*L14)^(2.559))&lt;0.75,3))</f>
        <v/>
      </c>
      <c r="M16" s="217" t="str" cm="1">
        <f t="array" ref="M16">+IF(COUNTBLANK(M13:M14)&gt;0,"",_xlfn.IFS((10^(3.516)*M13/(10*M14)^(2.559))&gt;=1,0,(10^(3.516)*M13/(10*M14)^(2.559))&gt;=0.9,1,(10^(3.516)*M13/(10*M14)^(2.559))&gt;=0.75,2,(10^(3.516)*M13/(10*M14)^(2.559))&lt;0.75,3))</f>
        <v/>
      </c>
      <c r="N16" s="217" t="str" cm="1">
        <f t="array" ref="N16">+IF(COUNTBLANK(N13:N14)&gt;0,"",_xlfn.IFS((10^(3.516)*N13/(10*N14)^(2.559))&gt;=1,0,(10^(3.516)*N13/(10*N14)^(2.559))&gt;=0.9,1,(10^(3.516)*N13/(10*N14)^(2.559))&gt;=0.75,2,(10^(3.516)*N13/(10*N14)^(2.559))&lt;0.75,3))</f>
        <v/>
      </c>
      <c r="O16" s="217" t="str" cm="1">
        <f t="array" ref="O16">+IF(COUNTBLANK(O13:O14)&gt;0,"",_xlfn.IFS((10^(3.516)*O13/(10*O14)^(2.559))&gt;=1,0,(10^(3.516)*O13/(10*O14)^(2.559))&gt;=0.9,1,(10^(3.516)*O13/(10*O14)^(2.559))&gt;=0.75,2,(10^(3.516)*O13/(10*O14)^(2.559))&lt;0.75,3))</f>
        <v/>
      </c>
      <c r="P16" s="217" t="str" cm="1">
        <f t="array" ref="P16">+IF(COUNTBLANK(P13:P14)&gt;0,"",_xlfn.IFS((10^(3.516)*P13/(10*P14)^(2.559))&gt;=1,0,(10^(3.516)*P13/(10*P14)^(2.559))&gt;=0.9,1,(10^(3.516)*P13/(10*P14)^(2.559))&gt;=0.75,2,(10^(3.516)*P13/(10*P14)^(2.559))&lt;0.75,3))</f>
        <v/>
      </c>
      <c r="Q16" s="217" t="str" cm="1">
        <f t="array" ref="Q16">+IF(COUNTBLANK(Q13:Q14)&gt;0,"",_xlfn.IFS((10^(3.516)*Q13/(10*Q14)^(2.559))&gt;=1,0,(10^(3.516)*Q13/(10*Q14)^(2.559))&gt;=0.9,1,(10^(3.516)*Q13/(10*Q14)^(2.559))&gt;=0.75,2,(10^(3.516)*Q13/(10*Q14)^(2.559))&lt;0.75,3))</f>
        <v/>
      </c>
      <c r="R16" s="217" t="str" cm="1">
        <f t="array" ref="R16">+IF(COUNTBLANK(R13:R14)&gt;0,"",_xlfn.IFS((10^(3.516)*R13/(10*R14)^(2.559))&gt;=1,0,(10^(3.516)*R13/(10*R14)^(2.559))&gt;=0.9,1,(10^(3.516)*R13/(10*R14)^(2.559))&gt;=0.75,2,(10^(3.516)*R13/(10*R14)^(2.559))&lt;0.75,3))</f>
        <v/>
      </c>
      <c r="S16" s="217" t="str" cm="1">
        <f t="array" ref="S16">+IF(COUNTBLANK(S13:S14)&gt;0,"",_xlfn.IFS((10^(3.516)*S13/(10*S14)^(2.559))&gt;=1,0,(10^(3.516)*S13/(10*S14)^(2.559))&gt;=0.9,1,(10^(3.516)*S13/(10*S14)^(2.559))&gt;=0.75,2,(10^(3.516)*S13/(10*S14)^(2.559))&lt;0.75,3))</f>
        <v/>
      </c>
      <c r="T16" s="217" t="str" cm="1">
        <f t="array" ref="T16">+IF(COUNTBLANK(T13:T14)&gt;0,"",_xlfn.IFS((10^(3.516)*T13/(10*T14)^(2.559))&gt;=1,0,(10^(3.516)*T13/(10*T14)^(2.559))&gt;=0.9,1,(10^(3.516)*T13/(10*T14)^(2.559))&gt;=0.75,2,(10^(3.516)*T13/(10*T14)^(2.559))&lt;0.75,3))</f>
        <v/>
      </c>
      <c r="U16" s="217" t="str" cm="1">
        <f t="array" ref="U16">+IF(COUNTBLANK(U13:U14)&gt;0,"",_xlfn.IFS((10^(3.516)*U13/(10*U14)^(2.559))&gt;=1,0,(10^(3.516)*U13/(10*U14)^(2.559))&gt;=0.9,1,(10^(3.516)*U13/(10*U14)^(2.559))&gt;=0.75,2,(10^(3.516)*U13/(10*U14)^(2.559))&lt;0.75,3))</f>
        <v/>
      </c>
      <c r="V16" s="217" t="str" cm="1">
        <f t="array" ref="V16">+IF(COUNTBLANK(V13:V14)&gt;0,"",_xlfn.IFS((10^(3.516)*V13/(10*V14)^(2.559))&gt;=1,0,(10^(3.516)*V13/(10*V14)^(2.559))&gt;=0.9,1,(10^(3.516)*V13/(10*V14)^(2.559))&gt;=0.75,2,(10^(3.516)*V13/(10*V14)^(2.559))&lt;0.75,3))</f>
        <v/>
      </c>
      <c r="W16" s="217" t="str" cm="1">
        <f t="array" ref="W16">+IF(COUNTBLANK(W13:W14)&gt;0,"",_xlfn.IFS((10^(3.516)*W13/(10*W14)^(2.559))&gt;=1,0,(10^(3.516)*W13/(10*W14)^(2.559))&gt;=0.9,1,(10^(3.516)*W13/(10*W14)^(2.559))&gt;=0.75,2,(10^(3.516)*W13/(10*W14)^(2.559))&lt;0.75,3))</f>
        <v/>
      </c>
      <c r="X16" s="217" t="str" cm="1">
        <f t="array" ref="X16">+IF(COUNTBLANK(X13:X14)&gt;0,"",_xlfn.IFS((10^(3.516)*X13/(10*X14)^(2.559))&gt;=1,0,(10^(3.516)*X13/(10*X14)^(2.559))&gt;=0.9,1,(10^(3.516)*X13/(10*X14)^(2.559))&gt;=0.75,2,(10^(3.516)*X13/(10*X14)^(2.559))&lt;0.75,3))</f>
        <v/>
      </c>
      <c r="Y16" s="217" t="str" cm="1">
        <f t="array" ref="Y16">+IF(COUNTBLANK(Y13:Y14)&gt;0,"",_xlfn.IFS((10^(3.516)*Y13/(10*Y14)^(2.559))&gt;=1,0,(10^(3.516)*Y13/(10*Y14)^(2.559))&gt;=0.9,1,(10^(3.516)*Y13/(10*Y14)^(2.559))&gt;=0.75,2,(10^(3.516)*Y13/(10*Y14)^(2.559))&lt;0.75,3))</f>
        <v/>
      </c>
      <c r="Z16" s="217" t="str" cm="1">
        <f t="array" ref="Z16">+IF(COUNTBLANK(Z13:Z14)&gt;0,"",_xlfn.IFS((10^(3.516)*Z13/(10*Z14)^(2.559))&gt;=1,0,(10^(3.516)*Z13/(10*Z14)^(2.559))&gt;=0.9,1,(10^(3.516)*Z13/(10*Z14)^(2.559))&gt;=0.75,2,(10^(3.516)*Z13/(10*Z14)^(2.559))&lt;0.75,3))</f>
        <v/>
      </c>
      <c r="AA16" s="217" t="str" cm="1">
        <f t="array" ref="AA16">+IF(COUNTBLANK(AA13:AA14)&gt;0,"",_xlfn.IFS((10^(3.516)*AA13/(10*AA14)^(2.559))&gt;=1,0,(10^(3.516)*AA13/(10*AA14)^(2.559))&gt;=0.9,1,(10^(3.516)*AA13/(10*AA14)^(2.559))&gt;=0.75,2,(10^(3.516)*AA13/(10*AA14)^(2.559))&lt;0.75,3))</f>
        <v/>
      </c>
      <c r="AB16" s="217" t="str" cm="1">
        <f t="array" ref="AB16">+IF(COUNTBLANK(AB13:AB14)&gt;0,"",_xlfn.IFS((10^(3.516)*AB13/(10*AB14)^(2.559))&gt;=1,0,(10^(3.516)*AB13/(10*AB14)^(2.559))&gt;=0.9,1,(10^(3.516)*AB13/(10*AB14)^(2.559))&gt;=0.75,2,(10^(3.516)*AB13/(10*AB14)^(2.559))&lt;0.75,3))</f>
        <v/>
      </c>
      <c r="AC16" s="217" t="str" cm="1">
        <f t="array" ref="AC16">+IF(COUNTBLANK(AC13:AC14)&gt;0,"",_xlfn.IFS((10^(3.516)*AC13/(10*AC14)^(2.559))&gt;=1,0,(10^(3.516)*AC13/(10*AC14)^(2.559))&gt;=0.9,1,(10^(3.516)*AC13/(10*AC14)^(2.559))&gt;=0.75,2,(10^(3.516)*AC13/(10*AC14)^(2.559))&lt;0.75,3))</f>
        <v/>
      </c>
      <c r="AD16" s="217" t="str" cm="1">
        <f t="array" ref="AD16">+IF(COUNTBLANK(AD13:AD14)&gt;0,"",_xlfn.IFS((10^(3.516)*AD13/(10*AD14)^(2.559))&gt;=1,0,(10^(3.516)*AD13/(10*AD14)^(2.559))&gt;=0.9,1,(10^(3.516)*AD13/(10*AD14)^(2.559))&gt;=0.75,2,(10^(3.516)*AD13/(10*AD14)^(2.559))&lt;0.75,3))</f>
        <v/>
      </c>
      <c r="AE16" s="217" t="str" cm="1">
        <f t="array" ref="AE16">+IF(COUNTBLANK(AE13:AE14)&gt;0,"",_xlfn.IFS((10^(3.516)*AE13/(10*AE14)^(2.559))&gt;=1,0,(10^(3.516)*AE13/(10*AE14)^(2.559))&gt;=0.9,1,(10^(3.516)*AE13/(10*AE14)^(2.559))&gt;=0.75,2,(10^(3.516)*AE13/(10*AE14)^(2.559))&lt;0.75,3))</f>
        <v/>
      </c>
      <c r="AF16" s="217" t="str" cm="1">
        <f t="array" ref="AF16">+IF(COUNTBLANK(AF13:AF14)&gt;0,"",_xlfn.IFS((10^(3.516)*AF13/(10*AF14)^(2.559))&gt;=1,0,(10^(3.516)*AF13/(10*AF14)^(2.559))&gt;=0.9,1,(10^(3.516)*AF13/(10*AF14)^(2.559))&gt;=0.75,2,(10^(3.516)*AF13/(10*AF14)^(2.559))&lt;0.75,3))</f>
        <v/>
      </c>
      <c r="AG16" s="218" t="str" cm="1">
        <f t="array" ref="AG16">+IF(COUNTBLANK(AG13:AG14)&gt;0,"",_xlfn.IFS((10^(3.516)*AG13/(10*AG14)^(2.559))&gt;=1,0,(10^(3.516)*AG13/(10*AG14)^(2.559))&gt;=0.9,1,(10^(3.516)*AG13/(10*AG14)^(2.559))&gt;=0.75,2,(10^(3.516)*AG13/(10*AG14)^(2.559))&lt;0.75,3))</f>
        <v/>
      </c>
      <c r="AH16" s="219">
        <f t="shared" si="0"/>
        <v>0</v>
      </c>
      <c r="AI16" s="178" t="str">
        <f>IF(COUNTBLANK(D16:AG16)=30,"",IF((Beregningsgrunnlag!M90/AH16&gt;=0.25),3,IF(OR((Beregningsgrunnlag!M90/AH16&gt;=0.1),((Beregningsgrunnlag!M90+Beregningsgrunnlag!L90)/AH16&gt;=0.4)),2,IF(OR((Beregningsgrunnlag!M90&gt;0),(Beregningsgrunnlag!M90+Beregningsgrunnlag!L90)/AH16&gt;0,((Beregningsgrunnlag!J90/AH16&lt;0.6))),1,0))))</f>
        <v/>
      </c>
      <c r="AJ16" s="83"/>
    </row>
    <row r="17" spans="2:39" ht="16.5" thickBot="1">
      <c r="B17" s="81"/>
      <c r="C17" s="95" t="s">
        <v>32</v>
      </c>
      <c r="D17" s="225"/>
      <c r="E17" s="226"/>
      <c r="F17" s="226"/>
      <c r="G17" s="226"/>
      <c r="H17" s="226"/>
      <c r="I17" s="226"/>
      <c r="J17" s="226"/>
      <c r="K17" s="226"/>
      <c r="L17" s="226"/>
      <c r="M17" s="226"/>
      <c r="N17" s="226"/>
      <c r="O17" s="226"/>
      <c r="P17" s="226"/>
      <c r="Q17" s="226"/>
      <c r="R17" s="226"/>
      <c r="S17" s="226"/>
      <c r="T17" s="226"/>
      <c r="U17" s="226"/>
      <c r="V17" s="226"/>
      <c r="W17" s="226"/>
      <c r="X17" s="226"/>
      <c r="Y17" s="226"/>
      <c r="Z17" s="226"/>
      <c r="AA17" s="226"/>
      <c r="AB17" s="226"/>
      <c r="AC17" s="226"/>
      <c r="AD17" s="226"/>
      <c r="AE17" s="226"/>
      <c r="AF17" s="226"/>
      <c r="AG17" s="227"/>
      <c r="AH17" s="93"/>
      <c r="AI17" s="172"/>
      <c r="AJ17" s="83"/>
    </row>
    <row r="18" spans="2:39">
      <c r="B18" s="81"/>
      <c r="C18" s="157" t="s">
        <v>33</v>
      </c>
      <c r="D18" s="167" t="str">
        <f>+IF(ISBLANK($D$17),"",0)</f>
        <v/>
      </c>
      <c r="E18" s="92" t="str">
        <f>+IF(ISBLANK($E$17),"",0)</f>
        <v/>
      </c>
      <c r="F18" s="92" t="str">
        <f>+IF(ISBLANK($F$17),"",0)</f>
        <v/>
      </c>
      <c r="G18" s="92" t="str">
        <f>+IF(ISBLANK($G$17),"",0)</f>
        <v/>
      </c>
      <c r="H18" s="92" t="str">
        <f>+IF(ISBLANK($H$17),"",0)</f>
        <v/>
      </c>
      <c r="I18" s="92" t="str">
        <f>+IF(ISBLANK($I$17),"",0)</f>
        <v/>
      </c>
      <c r="J18" s="92" t="str">
        <f>+IF(ISBLANK($J$17),"",0)</f>
        <v/>
      </c>
      <c r="K18" s="92" t="str">
        <f>+IF(ISBLANK($K$17),"",0)</f>
        <v/>
      </c>
      <c r="L18" s="92" t="str">
        <f>+IF(ISBLANK($L$17),"",0)</f>
        <v/>
      </c>
      <c r="M18" s="92" t="str">
        <f>+IF(ISBLANK($M$17),"",0)</f>
        <v/>
      </c>
      <c r="N18" s="92" t="str">
        <f>+IF(ISBLANK($N$17),"",0)</f>
        <v/>
      </c>
      <c r="O18" s="92" t="str">
        <f>+IF(ISBLANK($O$17),"",0)</f>
        <v/>
      </c>
      <c r="P18" s="92" t="str">
        <f>+IF(ISBLANK($P$17),"",0)</f>
        <v/>
      </c>
      <c r="Q18" s="92" t="str">
        <f>+IF(ISBLANK($Q$17),"",0)</f>
        <v/>
      </c>
      <c r="R18" s="92" t="str">
        <f>+IF(ISBLANK($R$17),"",0)</f>
        <v/>
      </c>
      <c r="S18" s="92" t="str">
        <f>+IF(ISBLANK($S$17),"",0)</f>
        <v/>
      </c>
      <c r="T18" s="92" t="str">
        <f>+IF(ISBLANK($T$17),"",0)</f>
        <v/>
      </c>
      <c r="U18" s="92" t="str">
        <f>+IF(ISBLANK($U$17),"",0)</f>
        <v/>
      </c>
      <c r="V18" s="92" t="str">
        <f>+IF(ISBLANK($V$17),"",0)</f>
        <v/>
      </c>
      <c r="W18" s="92" t="str">
        <f>+IF(ISBLANK($W$17),"",0)</f>
        <v/>
      </c>
      <c r="X18" s="92" t="str">
        <f>+IF(ISBLANK($X$17),"",0)</f>
        <v/>
      </c>
      <c r="Y18" s="92" t="str">
        <f>+IF(ISBLANK($Y$17),"",0)</f>
        <v/>
      </c>
      <c r="Z18" s="92" t="str">
        <f>+IF(ISBLANK($Z$17),"",0)</f>
        <v/>
      </c>
      <c r="AA18" s="92" t="str">
        <f>+IF(ISBLANK($AA$17),"",0)</f>
        <v/>
      </c>
      <c r="AB18" s="92" t="str">
        <f>+IF(ISBLANK($AB$17),"",0)</f>
        <v/>
      </c>
      <c r="AC18" s="92" t="str">
        <f>+IF(ISBLANK($AC$17),"",0)</f>
        <v/>
      </c>
      <c r="AD18" s="92" t="str">
        <f>+IF(ISBLANK($AD$17),"",0)</f>
        <v/>
      </c>
      <c r="AE18" s="92" t="str">
        <f>+IF(ISBLANK($AE$17),"",0)</f>
        <v/>
      </c>
      <c r="AF18" s="92" t="str">
        <f>+IF(ISBLANK($AF$17),"",0)</f>
        <v/>
      </c>
      <c r="AG18" s="92" t="str">
        <f>+IF(ISBLANK($AG$17),"",0)</f>
        <v/>
      </c>
      <c r="AH18" s="160">
        <f t="shared" si="0"/>
        <v>0</v>
      </c>
      <c r="AI18" s="178" t="str">
        <f>IF(COUNTBLANK(D18:AG18)=30,"",IF((Beregningsgrunnlag!I49/AH18&gt;=0.25),3,IF(OR((Beregningsgrunnlag!I49/AH18&gt;=0.1),((Beregningsgrunnlag!I49+Beregningsgrunnlag!H49)/AH18&gt;=0.4)),2,IF(OR((Beregningsgrunnlag!I49&gt;0),(Beregningsgrunnlag!I49+Beregningsgrunnlag!H49)/AH18&gt;0,((Beregningsgrunnlag!F49/AH18&lt;0.6))),1,0))))</f>
        <v/>
      </c>
      <c r="AJ18" s="83"/>
    </row>
    <row r="19" spans="2:39">
      <c r="B19" s="81"/>
      <c r="C19" s="110" t="s">
        <v>34</v>
      </c>
      <c r="D19" s="160" t="str">
        <f t="shared" ref="D19:D26" si="1">+IF(ISBLANK($D$17),"",0)</f>
        <v/>
      </c>
      <c r="E19" s="99" t="str">
        <f t="shared" ref="E19:E26" si="2">+IF(ISBLANK($E$17),"",0)</f>
        <v/>
      </c>
      <c r="F19" s="99" t="str">
        <f t="shared" ref="F19:F26" si="3">+IF(ISBLANK($F$17),"",0)</f>
        <v/>
      </c>
      <c r="G19" s="99" t="str">
        <f t="shared" ref="G19:G26" si="4">+IF(ISBLANK($G$17),"",0)</f>
        <v/>
      </c>
      <c r="H19" s="99" t="str">
        <f t="shared" ref="H19:H26" si="5">+IF(ISBLANK($H$17),"",0)</f>
        <v/>
      </c>
      <c r="I19" s="99" t="str">
        <f t="shared" ref="I19:I26" si="6">+IF(ISBLANK($I$17),"",0)</f>
        <v/>
      </c>
      <c r="J19" s="99" t="str">
        <f t="shared" ref="J19:J26" si="7">+IF(ISBLANK($J$17),"",0)</f>
        <v/>
      </c>
      <c r="K19" s="99" t="str">
        <f t="shared" ref="K19:K26" si="8">+IF(ISBLANK($K$17),"",0)</f>
        <v/>
      </c>
      <c r="L19" s="99" t="str">
        <f t="shared" ref="L19:L26" si="9">+IF(ISBLANK($L$17),"",0)</f>
        <v/>
      </c>
      <c r="M19" s="99" t="str">
        <f t="shared" ref="M19:M26" si="10">+IF(ISBLANK($M$17),"",0)</f>
        <v/>
      </c>
      <c r="N19" s="99" t="str">
        <f t="shared" ref="N19:N26" si="11">+IF(ISBLANK($N$17),"",0)</f>
        <v/>
      </c>
      <c r="O19" s="99" t="str">
        <f t="shared" ref="O19:O26" si="12">+IF(ISBLANK($O$17),"",0)</f>
        <v/>
      </c>
      <c r="P19" s="99" t="str">
        <f t="shared" ref="P19:P26" si="13">+IF(ISBLANK($P$17),"",0)</f>
        <v/>
      </c>
      <c r="Q19" s="99" t="str">
        <f t="shared" ref="Q19:Q26" si="14">+IF(ISBLANK($Q$17),"",0)</f>
        <v/>
      </c>
      <c r="R19" s="99" t="str">
        <f t="shared" ref="R19:R26" si="15">+IF(ISBLANK($R$17),"",0)</f>
        <v/>
      </c>
      <c r="S19" s="99" t="str">
        <f t="shared" ref="S19:S26" si="16">+IF(ISBLANK($S$17),"",0)</f>
        <v/>
      </c>
      <c r="T19" s="99" t="str">
        <f t="shared" ref="T19:T26" si="17">+IF(ISBLANK($T$17),"",0)</f>
        <v/>
      </c>
      <c r="U19" s="99" t="str">
        <f t="shared" ref="U19:U26" si="18">+IF(ISBLANK($U$17),"",0)</f>
        <v/>
      </c>
      <c r="V19" s="99" t="str">
        <f t="shared" ref="V19:V26" si="19">+IF(ISBLANK($V$17),"",0)</f>
        <v/>
      </c>
      <c r="W19" s="99" t="str">
        <f t="shared" ref="W19:W26" si="20">+IF(ISBLANK($W$17),"",0)</f>
        <v/>
      </c>
      <c r="X19" s="99" t="str">
        <f t="shared" ref="X19:X26" si="21">+IF(ISBLANK($X$17),"",0)</f>
        <v/>
      </c>
      <c r="Y19" s="99" t="str">
        <f t="shared" ref="Y19:Y26" si="22">+IF(ISBLANK($Y$17),"",0)</f>
        <v/>
      </c>
      <c r="Z19" s="99" t="str">
        <f t="shared" ref="Z19:Z26" si="23">+IF(ISBLANK($Z$17),"",0)</f>
        <v/>
      </c>
      <c r="AA19" s="99" t="str">
        <f t="shared" ref="AA19:AA26" si="24">+IF(ISBLANK($AA$17),"",0)</f>
        <v/>
      </c>
      <c r="AB19" s="99" t="str">
        <f t="shared" ref="AB19:AB26" si="25">+IF(ISBLANK($AB$17),"",0)</f>
        <v/>
      </c>
      <c r="AC19" s="99" t="str">
        <f t="shared" ref="AC19:AC26" si="26">+IF(ISBLANK($AC$17),"",0)</f>
        <v/>
      </c>
      <c r="AD19" s="99" t="str">
        <f t="shared" ref="AD19:AD26" si="27">+IF(ISBLANK($AD$17),"",0)</f>
        <v/>
      </c>
      <c r="AE19" s="99" t="str">
        <f t="shared" ref="AE19:AE26" si="28">+IF(ISBLANK($AE$17),"",0)</f>
        <v/>
      </c>
      <c r="AF19" s="99" t="str">
        <f t="shared" ref="AF19:AF26" si="29">+IF(ISBLANK($AF$17),"",0)</f>
        <v/>
      </c>
      <c r="AG19" s="99" t="str">
        <f t="shared" ref="AG19:AG26" si="30">+IF(ISBLANK($AG$17),"",0)</f>
        <v/>
      </c>
      <c r="AH19" s="160">
        <f t="shared" si="0"/>
        <v>0</v>
      </c>
      <c r="AI19" s="181" t="str">
        <f>IF(COUNTBLANK(D19:AG19)=30,"",IF((Beregningsgrunnlag!M49/AH19&gt;=0.25),3,IF(OR((Beregningsgrunnlag!M49/AH19&gt;=0.1),((Beregningsgrunnlag!M49+Beregningsgrunnlag!L49)/AH19&gt;=0.4)),2,IF(OR((Beregningsgrunnlag!M49&gt;0),(Beregningsgrunnlag!M49+Beregningsgrunnlag!L49)/AH19&gt;0,((Beregningsgrunnlag!J49/AH19&lt;0.6))),1,0))))</f>
        <v/>
      </c>
      <c r="AJ19" s="83"/>
    </row>
    <row r="20" spans="2:39">
      <c r="B20" s="81"/>
      <c r="C20" s="110" t="s">
        <v>35</v>
      </c>
      <c r="D20" s="160" t="str">
        <f t="shared" si="1"/>
        <v/>
      </c>
      <c r="E20" s="99" t="str">
        <f t="shared" si="2"/>
        <v/>
      </c>
      <c r="F20" s="99" t="str">
        <f t="shared" si="3"/>
        <v/>
      </c>
      <c r="G20" s="99" t="str">
        <f t="shared" si="4"/>
        <v/>
      </c>
      <c r="H20" s="99" t="str">
        <f t="shared" si="5"/>
        <v/>
      </c>
      <c r="I20" s="99" t="str">
        <f t="shared" si="6"/>
        <v/>
      </c>
      <c r="J20" s="99" t="str">
        <f t="shared" si="7"/>
        <v/>
      </c>
      <c r="K20" s="99" t="str">
        <f t="shared" si="8"/>
        <v/>
      </c>
      <c r="L20" s="99" t="str">
        <f t="shared" si="9"/>
        <v/>
      </c>
      <c r="M20" s="99" t="str">
        <f t="shared" si="10"/>
        <v/>
      </c>
      <c r="N20" s="99" t="str">
        <f t="shared" si="11"/>
        <v/>
      </c>
      <c r="O20" s="99" t="str">
        <f t="shared" si="12"/>
        <v/>
      </c>
      <c r="P20" s="99" t="str">
        <f t="shared" si="13"/>
        <v/>
      </c>
      <c r="Q20" s="99" t="str">
        <f t="shared" si="14"/>
        <v/>
      </c>
      <c r="R20" s="99" t="str">
        <f t="shared" si="15"/>
        <v/>
      </c>
      <c r="S20" s="99" t="str">
        <f t="shared" si="16"/>
        <v/>
      </c>
      <c r="T20" s="99" t="str">
        <f t="shared" si="17"/>
        <v/>
      </c>
      <c r="U20" s="99" t="str">
        <f t="shared" si="18"/>
        <v/>
      </c>
      <c r="V20" s="99" t="str">
        <f t="shared" si="19"/>
        <v/>
      </c>
      <c r="W20" s="99" t="str">
        <f t="shared" si="20"/>
        <v/>
      </c>
      <c r="X20" s="99" t="str">
        <f t="shared" si="21"/>
        <v/>
      </c>
      <c r="Y20" s="99" t="str">
        <f t="shared" si="22"/>
        <v/>
      </c>
      <c r="Z20" s="99" t="str">
        <f t="shared" si="23"/>
        <v/>
      </c>
      <c r="AA20" s="99" t="str">
        <f t="shared" si="24"/>
        <v/>
      </c>
      <c r="AB20" s="99" t="str">
        <f t="shared" si="25"/>
        <v/>
      </c>
      <c r="AC20" s="99" t="str">
        <f t="shared" si="26"/>
        <v/>
      </c>
      <c r="AD20" s="99" t="str">
        <f t="shared" si="27"/>
        <v/>
      </c>
      <c r="AE20" s="99" t="str">
        <f t="shared" si="28"/>
        <v/>
      </c>
      <c r="AF20" s="99" t="str">
        <f t="shared" si="29"/>
        <v/>
      </c>
      <c r="AG20" s="99" t="str">
        <f t="shared" si="30"/>
        <v/>
      </c>
      <c r="AH20" s="160">
        <f t="shared" si="0"/>
        <v>0</v>
      </c>
      <c r="AI20" s="181" t="str">
        <f>IF(COUNTBLANK(D20:AG20)=30,"",IF((Beregningsgrunnlag!I69/AH20&gt;=0.25),3,IF(OR((Beregningsgrunnlag!I69/AH20&gt;=0.1),((Beregningsgrunnlag!I69+Beregningsgrunnlag!H69)/AH20&gt;=0.4)),2,IF(OR((Beregningsgrunnlag!I69&gt;0),(Beregningsgrunnlag!I69+Beregningsgrunnlag!H69)/AH20&gt;0,((Beregningsgrunnlag!F69/AH20&lt;0.6))),1,0))))</f>
        <v/>
      </c>
      <c r="AJ20" s="83"/>
    </row>
    <row r="21" spans="2:39">
      <c r="B21" s="81"/>
      <c r="C21" s="110" t="s">
        <v>36</v>
      </c>
      <c r="D21" s="160" t="str">
        <f t="shared" si="1"/>
        <v/>
      </c>
      <c r="E21" s="99" t="str">
        <f t="shared" si="2"/>
        <v/>
      </c>
      <c r="F21" s="99" t="str">
        <f t="shared" si="3"/>
        <v/>
      </c>
      <c r="G21" s="99" t="str">
        <f t="shared" si="4"/>
        <v/>
      </c>
      <c r="H21" s="99" t="str">
        <f t="shared" si="5"/>
        <v/>
      </c>
      <c r="I21" s="99" t="str">
        <f t="shared" si="6"/>
        <v/>
      </c>
      <c r="J21" s="99" t="str">
        <f t="shared" si="7"/>
        <v/>
      </c>
      <c r="K21" s="99" t="str">
        <f t="shared" si="8"/>
        <v/>
      </c>
      <c r="L21" s="99" t="str">
        <f t="shared" si="9"/>
        <v/>
      </c>
      <c r="M21" s="99" t="str">
        <f t="shared" si="10"/>
        <v/>
      </c>
      <c r="N21" s="99" t="str">
        <f t="shared" si="11"/>
        <v/>
      </c>
      <c r="O21" s="99" t="str">
        <f t="shared" si="12"/>
        <v/>
      </c>
      <c r="P21" s="99" t="str">
        <f t="shared" si="13"/>
        <v/>
      </c>
      <c r="Q21" s="99" t="str">
        <f t="shared" si="14"/>
        <v/>
      </c>
      <c r="R21" s="99" t="str">
        <f t="shared" si="15"/>
        <v/>
      </c>
      <c r="S21" s="99" t="str">
        <f t="shared" si="16"/>
        <v/>
      </c>
      <c r="T21" s="99" t="str">
        <f t="shared" si="17"/>
        <v/>
      </c>
      <c r="U21" s="99" t="str">
        <f t="shared" si="18"/>
        <v/>
      </c>
      <c r="V21" s="99" t="str">
        <f t="shared" si="19"/>
        <v/>
      </c>
      <c r="W21" s="99" t="str">
        <f t="shared" si="20"/>
        <v/>
      </c>
      <c r="X21" s="99" t="str">
        <f t="shared" si="21"/>
        <v/>
      </c>
      <c r="Y21" s="99" t="str">
        <f t="shared" si="22"/>
        <v/>
      </c>
      <c r="Z21" s="99" t="str">
        <f t="shared" si="23"/>
        <v/>
      </c>
      <c r="AA21" s="99" t="str">
        <f t="shared" si="24"/>
        <v/>
      </c>
      <c r="AB21" s="99" t="str">
        <f t="shared" si="25"/>
        <v/>
      </c>
      <c r="AC21" s="99" t="str">
        <f t="shared" si="26"/>
        <v/>
      </c>
      <c r="AD21" s="99" t="str">
        <f t="shared" si="27"/>
        <v/>
      </c>
      <c r="AE21" s="99" t="str">
        <f t="shared" si="28"/>
        <v/>
      </c>
      <c r="AF21" s="99" t="str">
        <f t="shared" si="29"/>
        <v/>
      </c>
      <c r="AG21" s="99" t="str">
        <f t="shared" si="30"/>
        <v/>
      </c>
      <c r="AH21" s="160">
        <f t="shared" si="0"/>
        <v>0</v>
      </c>
      <c r="AI21" s="181" t="str">
        <f>IF(COUNTBLANK(D21:AG21)=30,"",IF((Beregningsgrunnlag!M69/AH21&gt;=0.25),3,IF(OR((Beregningsgrunnlag!M69/AH21&gt;=0.1),((Beregningsgrunnlag!M69+Beregningsgrunnlag!L69)/AH21&gt;=0.4)),2,IF(OR((Beregningsgrunnlag!M69&gt;0),(Beregningsgrunnlag!M69+Beregningsgrunnlag!L69)/AH21&gt;0,((Beregningsgrunnlag!J69/AH21&lt;0.6))),1,0))))</f>
        <v/>
      </c>
      <c r="AJ21" s="83"/>
      <c r="AL21" s="140"/>
      <c r="AM21" s="140"/>
    </row>
    <row r="22" spans="2:39">
      <c r="B22" s="81"/>
      <c r="C22" s="110" t="s">
        <v>37</v>
      </c>
      <c r="D22" s="160" t="str">
        <f t="shared" si="1"/>
        <v/>
      </c>
      <c r="E22" s="99" t="str">
        <f t="shared" si="2"/>
        <v/>
      </c>
      <c r="F22" s="99" t="str">
        <f t="shared" si="3"/>
        <v/>
      </c>
      <c r="G22" s="99" t="str">
        <f t="shared" si="4"/>
        <v/>
      </c>
      <c r="H22" s="99" t="str">
        <f t="shared" si="5"/>
        <v/>
      </c>
      <c r="I22" s="99" t="str">
        <f t="shared" si="6"/>
        <v/>
      </c>
      <c r="J22" s="99" t="str">
        <f t="shared" si="7"/>
        <v/>
      </c>
      <c r="K22" s="99" t="str">
        <f t="shared" si="8"/>
        <v/>
      </c>
      <c r="L22" s="99" t="str">
        <f t="shared" si="9"/>
        <v/>
      </c>
      <c r="M22" s="99" t="str">
        <f t="shared" si="10"/>
        <v/>
      </c>
      <c r="N22" s="99" t="str">
        <f t="shared" si="11"/>
        <v/>
      </c>
      <c r="O22" s="99" t="str">
        <f t="shared" si="12"/>
        <v/>
      </c>
      <c r="P22" s="99" t="str">
        <f t="shared" si="13"/>
        <v/>
      </c>
      <c r="Q22" s="99" t="str">
        <f t="shared" si="14"/>
        <v/>
      </c>
      <c r="R22" s="99" t="str">
        <f t="shared" si="15"/>
        <v/>
      </c>
      <c r="S22" s="99" t="str">
        <f t="shared" si="16"/>
        <v/>
      </c>
      <c r="T22" s="99" t="str">
        <f t="shared" si="17"/>
        <v/>
      </c>
      <c r="U22" s="99" t="str">
        <f t="shared" si="18"/>
        <v/>
      </c>
      <c r="V22" s="99" t="str">
        <f t="shared" si="19"/>
        <v/>
      </c>
      <c r="W22" s="99" t="str">
        <f t="shared" si="20"/>
        <v/>
      </c>
      <c r="X22" s="99" t="str">
        <f t="shared" si="21"/>
        <v/>
      </c>
      <c r="Y22" s="99" t="str">
        <f t="shared" si="22"/>
        <v/>
      </c>
      <c r="Z22" s="99" t="str">
        <f t="shared" si="23"/>
        <v/>
      </c>
      <c r="AA22" s="99" t="str">
        <f t="shared" si="24"/>
        <v/>
      </c>
      <c r="AB22" s="99" t="str">
        <f t="shared" si="25"/>
        <v/>
      </c>
      <c r="AC22" s="99" t="str">
        <f t="shared" si="26"/>
        <v/>
      </c>
      <c r="AD22" s="99" t="str">
        <f t="shared" si="27"/>
        <v/>
      </c>
      <c r="AE22" s="99" t="str">
        <f t="shared" si="28"/>
        <v/>
      </c>
      <c r="AF22" s="99" t="str">
        <f t="shared" si="29"/>
        <v/>
      </c>
      <c r="AG22" s="99" t="str">
        <f t="shared" si="30"/>
        <v/>
      </c>
      <c r="AH22" s="160">
        <f t="shared" si="0"/>
        <v>0</v>
      </c>
      <c r="AI22" s="181" t="str">
        <f>IF(COUNTBLANK(D22:AG22)=30,"",IF((Beregningsgrunnlag!I90/AH22&gt;=0.25),3,IF(OR((Beregningsgrunnlag!I90/AH22&gt;=0.1),((Beregningsgrunnlag!I90+Beregningsgrunnlag!H90)/AH22&gt;=0.4)),2,IF(OR((Beregningsgrunnlag!I90&gt;0),(Beregningsgrunnlag!I90+Beregningsgrunnlag!H90)/AH22&gt;0,((Beregningsgrunnlag!F90/AH22&lt;0.6))),1,0))))</f>
        <v/>
      </c>
      <c r="AJ22" s="83"/>
      <c r="AL22" s="140"/>
      <c r="AM22" s="140"/>
    </row>
    <row r="23" spans="2:39">
      <c r="B23" s="81"/>
      <c r="C23" s="110" t="s">
        <v>38</v>
      </c>
      <c r="D23" s="160" t="str">
        <f t="shared" si="1"/>
        <v/>
      </c>
      <c r="E23" s="99" t="str">
        <f t="shared" si="2"/>
        <v/>
      </c>
      <c r="F23" s="99" t="str">
        <f t="shared" si="3"/>
        <v/>
      </c>
      <c r="G23" s="99" t="str">
        <f t="shared" si="4"/>
        <v/>
      </c>
      <c r="H23" s="99" t="str">
        <f t="shared" si="5"/>
        <v/>
      </c>
      <c r="I23" s="99" t="str">
        <f t="shared" si="6"/>
        <v/>
      </c>
      <c r="J23" s="99" t="str">
        <f t="shared" si="7"/>
        <v/>
      </c>
      <c r="K23" s="99" t="str">
        <f t="shared" si="8"/>
        <v/>
      </c>
      <c r="L23" s="99" t="str">
        <f t="shared" si="9"/>
        <v/>
      </c>
      <c r="M23" s="99" t="str">
        <f t="shared" si="10"/>
        <v/>
      </c>
      <c r="N23" s="99" t="str">
        <f t="shared" si="11"/>
        <v/>
      </c>
      <c r="O23" s="99" t="str">
        <f t="shared" si="12"/>
        <v/>
      </c>
      <c r="P23" s="99" t="str">
        <f t="shared" si="13"/>
        <v/>
      </c>
      <c r="Q23" s="99" t="str">
        <f t="shared" si="14"/>
        <v/>
      </c>
      <c r="R23" s="99" t="str">
        <f t="shared" si="15"/>
        <v/>
      </c>
      <c r="S23" s="99" t="str">
        <f t="shared" si="16"/>
        <v/>
      </c>
      <c r="T23" s="99" t="str">
        <f t="shared" si="17"/>
        <v/>
      </c>
      <c r="U23" s="99" t="str">
        <f t="shared" si="18"/>
        <v/>
      </c>
      <c r="V23" s="99" t="str">
        <f t="shared" si="19"/>
        <v/>
      </c>
      <c r="W23" s="99" t="str">
        <f t="shared" si="20"/>
        <v/>
      </c>
      <c r="X23" s="99" t="str">
        <f t="shared" si="21"/>
        <v/>
      </c>
      <c r="Y23" s="99" t="str">
        <f t="shared" si="22"/>
        <v/>
      </c>
      <c r="Z23" s="99" t="str">
        <f t="shared" si="23"/>
        <v/>
      </c>
      <c r="AA23" s="99" t="str">
        <f t="shared" si="24"/>
        <v/>
      </c>
      <c r="AB23" s="99" t="str">
        <f t="shared" si="25"/>
        <v/>
      </c>
      <c r="AC23" s="99" t="str">
        <f t="shared" si="26"/>
        <v/>
      </c>
      <c r="AD23" s="99" t="str">
        <f t="shared" si="27"/>
        <v/>
      </c>
      <c r="AE23" s="99" t="str">
        <f t="shared" si="28"/>
        <v/>
      </c>
      <c r="AF23" s="99" t="str">
        <f t="shared" si="29"/>
        <v/>
      </c>
      <c r="AG23" s="99" t="str">
        <f t="shared" si="30"/>
        <v/>
      </c>
      <c r="AH23" s="160">
        <f t="shared" si="0"/>
        <v>0</v>
      </c>
      <c r="AI23" s="181" t="str">
        <f>IF(COUNTBLANK(D23:AG23)=30,"",IF((Beregningsgrunnlag!M110/AH23&gt;=0.25),3,IF(OR((Beregningsgrunnlag!M110/AH23&gt;=0.1),((Beregningsgrunnlag!M110+Beregningsgrunnlag!L110)/AH23&gt;=0.4)),2,IF(OR((Beregningsgrunnlag!M110&gt;0),(Beregningsgrunnlag!M110+Beregningsgrunnlag!L110)/AH23&gt;0,((Beregningsgrunnlag!J110/AH23&lt;0.6))),1,0))))</f>
        <v/>
      </c>
      <c r="AJ23" s="83"/>
      <c r="AL23" s="140"/>
      <c r="AM23" s="140"/>
    </row>
    <row r="24" spans="2:39">
      <c r="B24" s="81"/>
      <c r="C24" s="110" t="s">
        <v>39</v>
      </c>
      <c r="D24" s="160" t="str">
        <f t="shared" si="1"/>
        <v/>
      </c>
      <c r="E24" s="99" t="str">
        <f t="shared" si="2"/>
        <v/>
      </c>
      <c r="F24" s="99" t="str">
        <f t="shared" si="3"/>
        <v/>
      </c>
      <c r="G24" s="99" t="str">
        <f t="shared" si="4"/>
        <v/>
      </c>
      <c r="H24" s="99" t="str">
        <f t="shared" si="5"/>
        <v/>
      </c>
      <c r="I24" s="99" t="str">
        <f t="shared" si="6"/>
        <v/>
      </c>
      <c r="J24" s="99" t="str">
        <f t="shared" si="7"/>
        <v/>
      </c>
      <c r="K24" s="99" t="str">
        <f t="shared" si="8"/>
        <v/>
      </c>
      <c r="L24" s="99" t="str">
        <f t="shared" si="9"/>
        <v/>
      </c>
      <c r="M24" s="99" t="str">
        <f t="shared" si="10"/>
        <v/>
      </c>
      <c r="N24" s="99" t="str">
        <f t="shared" si="11"/>
        <v/>
      </c>
      <c r="O24" s="99" t="str">
        <f t="shared" si="12"/>
        <v/>
      </c>
      <c r="P24" s="99" t="str">
        <f t="shared" si="13"/>
        <v/>
      </c>
      <c r="Q24" s="99" t="str">
        <f t="shared" si="14"/>
        <v/>
      </c>
      <c r="R24" s="99" t="str">
        <f t="shared" si="15"/>
        <v/>
      </c>
      <c r="S24" s="99" t="str">
        <f t="shared" si="16"/>
        <v/>
      </c>
      <c r="T24" s="99" t="str">
        <f t="shared" si="17"/>
        <v/>
      </c>
      <c r="U24" s="99" t="str">
        <f t="shared" si="18"/>
        <v/>
      </c>
      <c r="V24" s="99" t="str">
        <f t="shared" si="19"/>
        <v/>
      </c>
      <c r="W24" s="99" t="str">
        <f t="shared" si="20"/>
        <v/>
      </c>
      <c r="X24" s="99" t="str">
        <f t="shared" si="21"/>
        <v/>
      </c>
      <c r="Y24" s="99" t="str">
        <f t="shared" si="22"/>
        <v/>
      </c>
      <c r="Z24" s="99" t="str">
        <f t="shared" si="23"/>
        <v/>
      </c>
      <c r="AA24" s="99" t="str">
        <f t="shared" si="24"/>
        <v/>
      </c>
      <c r="AB24" s="99" t="str">
        <f t="shared" si="25"/>
        <v/>
      </c>
      <c r="AC24" s="99" t="str">
        <f t="shared" si="26"/>
        <v/>
      </c>
      <c r="AD24" s="99" t="str">
        <f t="shared" si="27"/>
        <v/>
      </c>
      <c r="AE24" s="99" t="str">
        <f t="shared" si="28"/>
        <v/>
      </c>
      <c r="AF24" s="99" t="str">
        <f t="shared" si="29"/>
        <v/>
      </c>
      <c r="AG24" s="99" t="str">
        <f t="shared" si="30"/>
        <v/>
      </c>
      <c r="AH24" s="160">
        <f t="shared" si="0"/>
        <v>0</v>
      </c>
      <c r="AI24" s="181" t="str">
        <f>IF(COUNTBLANK(D24:AG24)=30,"",IF((Beregningsgrunnlag!I110/AH24&gt;=0.25),3,IF(OR((Beregningsgrunnlag!I110/AH24&gt;=0.1),((Beregningsgrunnlag!I110+Beregningsgrunnlag!H110)/AH24&gt;=0.4)),2,IF(OR((Beregningsgrunnlag!I110&gt;0),(Beregningsgrunnlag!I110+Beregningsgrunnlag!H110)/AH24&gt;0,((Beregningsgrunnlag!F110/AH24&lt;0.6))),1,0))))</f>
        <v/>
      </c>
      <c r="AJ24" s="83"/>
    </row>
    <row r="25" spans="2:39">
      <c r="B25" s="81"/>
      <c r="C25" s="110" t="s">
        <v>40</v>
      </c>
      <c r="D25" s="160" t="str">
        <f t="shared" si="1"/>
        <v/>
      </c>
      <c r="E25" s="99" t="str">
        <f t="shared" si="2"/>
        <v/>
      </c>
      <c r="F25" s="99" t="str">
        <f t="shared" si="3"/>
        <v/>
      </c>
      <c r="G25" s="99" t="str">
        <f t="shared" si="4"/>
        <v/>
      </c>
      <c r="H25" s="99" t="str">
        <f t="shared" si="5"/>
        <v/>
      </c>
      <c r="I25" s="99" t="str">
        <f t="shared" si="6"/>
        <v/>
      </c>
      <c r="J25" s="99" t="str">
        <f t="shared" si="7"/>
        <v/>
      </c>
      <c r="K25" s="99" t="str">
        <f t="shared" si="8"/>
        <v/>
      </c>
      <c r="L25" s="99" t="str">
        <f t="shared" si="9"/>
        <v/>
      </c>
      <c r="M25" s="99" t="str">
        <f t="shared" si="10"/>
        <v/>
      </c>
      <c r="N25" s="99" t="str">
        <f t="shared" si="11"/>
        <v/>
      </c>
      <c r="O25" s="99" t="str">
        <f t="shared" si="12"/>
        <v/>
      </c>
      <c r="P25" s="99" t="str">
        <f t="shared" si="13"/>
        <v/>
      </c>
      <c r="Q25" s="99" t="str">
        <f t="shared" si="14"/>
        <v/>
      </c>
      <c r="R25" s="99" t="str">
        <f t="shared" si="15"/>
        <v/>
      </c>
      <c r="S25" s="99" t="str">
        <f t="shared" si="16"/>
        <v/>
      </c>
      <c r="T25" s="99" t="str">
        <f t="shared" si="17"/>
        <v/>
      </c>
      <c r="U25" s="99" t="str">
        <f t="shared" si="18"/>
        <v/>
      </c>
      <c r="V25" s="99" t="str">
        <f t="shared" si="19"/>
        <v/>
      </c>
      <c r="W25" s="99" t="str">
        <f t="shared" si="20"/>
        <v/>
      </c>
      <c r="X25" s="99" t="str">
        <f t="shared" si="21"/>
        <v/>
      </c>
      <c r="Y25" s="99" t="str">
        <f t="shared" si="22"/>
        <v/>
      </c>
      <c r="Z25" s="99" t="str">
        <f t="shared" si="23"/>
        <v/>
      </c>
      <c r="AA25" s="99" t="str">
        <f t="shared" si="24"/>
        <v/>
      </c>
      <c r="AB25" s="99" t="str">
        <f t="shared" si="25"/>
        <v/>
      </c>
      <c r="AC25" s="99" t="str">
        <f t="shared" si="26"/>
        <v/>
      </c>
      <c r="AD25" s="99" t="str">
        <f t="shared" si="27"/>
        <v/>
      </c>
      <c r="AE25" s="99" t="str">
        <f t="shared" si="28"/>
        <v/>
      </c>
      <c r="AF25" s="99" t="str">
        <f t="shared" si="29"/>
        <v/>
      </c>
      <c r="AG25" s="99" t="str">
        <f t="shared" si="30"/>
        <v/>
      </c>
      <c r="AH25" s="160">
        <f t="shared" si="0"/>
        <v>0</v>
      </c>
      <c r="AI25" s="181" t="str">
        <f>IF(COUNTBLANK(D25:AG25)=30,"",IF((Beregningsgrunnlag!M130/AH25&gt;=0.25),3,IF(OR((Beregningsgrunnlag!M130/AH25&gt;=0.1),((Beregningsgrunnlag!M130+Beregningsgrunnlag!L130)/AH25&gt;=0.4)),2,IF(OR((Beregningsgrunnlag!M130&gt;0),(Beregningsgrunnlag!M130+Beregningsgrunnlag!L130)/AH25&gt;0,((Beregningsgrunnlag!J130/AH25&lt;0.6))),1,0))))</f>
        <v/>
      </c>
      <c r="AJ25" s="83"/>
    </row>
    <row r="26" spans="2:39" ht="16.5" thickBot="1">
      <c r="B26" s="81"/>
      <c r="C26" s="105" t="s">
        <v>41</v>
      </c>
      <c r="D26" s="161" t="str">
        <f t="shared" si="1"/>
        <v/>
      </c>
      <c r="E26" s="123" t="str">
        <f t="shared" si="2"/>
        <v/>
      </c>
      <c r="F26" s="123" t="str">
        <f t="shared" si="3"/>
        <v/>
      </c>
      <c r="G26" s="123" t="str">
        <f t="shared" si="4"/>
        <v/>
      </c>
      <c r="H26" s="123" t="str">
        <f t="shared" si="5"/>
        <v/>
      </c>
      <c r="I26" s="123" t="str">
        <f t="shared" si="6"/>
        <v/>
      </c>
      <c r="J26" s="123" t="str">
        <f t="shared" si="7"/>
        <v/>
      </c>
      <c r="K26" s="123" t="str">
        <f t="shared" si="8"/>
        <v/>
      </c>
      <c r="L26" s="123" t="str">
        <f t="shared" si="9"/>
        <v/>
      </c>
      <c r="M26" s="123" t="str">
        <f t="shared" si="10"/>
        <v/>
      </c>
      <c r="N26" s="123" t="str">
        <f t="shared" si="11"/>
        <v/>
      </c>
      <c r="O26" s="123" t="str">
        <f t="shared" si="12"/>
        <v/>
      </c>
      <c r="P26" s="123" t="str">
        <f t="shared" si="13"/>
        <v/>
      </c>
      <c r="Q26" s="123" t="str">
        <f t="shared" si="14"/>
        <v/>
      </c>
      <c r="R26" s="123" t="str">
        <f t="shared" si="15"/>
        <v/>
      </c>
      <c r="S26" s="123" t="str">
        <f t="shared" si="16"/>
        <v/>
      </c>
      <c r="T26" s="123" t="str">
        <f t="shared" si="17"/>
        <v/>
      </c>
      <c r="U26" s="123" t="str">
        <f t="shared" si="18"/>
        <v/>
      </c>
      <c r="V26" s="123" t="str">
        <f t="shared" si="19"/>
        <v/>
      </c>
      <c r="W26" s="123" t="str">
        <f t="shared" si="20"/>
        <v/>
      </c>
      <c r="X26" s="123" t="str">
        <f t="shared" si="21"/>
        <v/>
      </c>
      <c r="Y26" s="123" t="str">
        <f t="shared" si="22"/>
        <v/>
      </c>
      <c r="Z26" s="123" t="str">
        <f t="shared" si="23"/>
        <v/>
      </c>
      <c r="AA26" s="123" t="str">
        <f t="shared" si="24"/>
        <v/>
      </c>
      <c r="AB26" s="123" t="str">
        <f t="shared" si="25"/>
        <v/>
      </c>
      <c r="AC26" s="123" t="str">
        <f t="shared" si="26"/>
        <v/>
      </c>
      <c r="AD26" s="123" t="str">
        <f t="shared" si="27"/>
        <v/>
      </c>
      <c r="AE26" s="123" t="str">
        <f t="shared" si="28"/>
        <v/>
      </c>
      <c r="AF26" s="123" t="str">
        <f t="shared" si="29"/>
        <v/>
      </c>
      <c r="AG26" s="123" t="str">
        <f t="shared" si="30"/>
        <v/>
      </c>
      <c r="AH26" s="161">
        <f t="shared" si="0"/>
        <v>0</v>
      </c>
      <c r="AI26" s="203" t="str">
        <f>IF(COUNTBLANK(D26:AG26)=30,"",IF((Beregningsgrunnlag!I130/AH26&gt;=0.25),3,IF(OR((Beregningsgrunnlag!I130/AH26&gt;=0.1),((Beregningsgrunnlag!I130+Beregningsgrunnlag!H130)/AH26&gt;=0.4)),2,IF(OR((Beregningsgrunnlag!I130&gt;0),(Beregningsgrunnlag!I130+Beregningsgrunnlag!H130)/AH26&gt;0,((Beregningsgrunnlag!F130/AH26&lt;0.6))),1,0))))</f>
        <v/>
      </c>
      <c r="AJ26" s="83"/>
    </row>
    <row r="27" spans="2:39">
      <c r="B27" s="81"/>
      <c r="C27" s="223" t="s">
        <v>42</v>
      </c>
      <c r="D27" s="206" t="str">
        <f>+IF(COUNTBLANK(D20:D26)&gt;4,"",((IF(COUNTBLANK(D16)=0,D16^2,0)+(D18)^2+0.5*(D19)^2+D20^2+D21^2+2*D22^2+D23^2+D24^2+D25^2+D26^2)/(9*(10-COUNTBLANK(D16)-COUNTBLANK(D18)-COUNTBLANK(D20:D26)-COUNTBLANK(D22)+0.5*(1-COUNTBLANK(D19))))*100))</f>
        <v/>
      </c>
      <c r="E27" s="206" t="str">
        <f t="shared" ref="E27:AG27" si="31">+IF(COUNTBLANK(E20:E26)&gt;4,"",((IF(COUNTBLANK(E16)=0,E16^2,0)+(E18)^2+0.5*(E19)^2+E20^2+E21^2+2*E22^2+E23^2+E24^2+E25^2+E26^2)/(9*(10-COUNTBLANK(E16)-COUNTBLANK(E18)-COUNTBLANK(E20:E26)-COUNTBLANK(E22)+0.5*(1-COUNTBLANK(E19))))*100))</f>
        <v/>
      </c>
      <c r="F27" s="206" t="str">
        <f t="shared" si="31"/>
        <v/>
      </c>
      <c r="G27" s="206" t="str">
        <f t="shared" si="31"/>
        <v/>
      </c>
      <c r="H27" s="206" t="str">
        <f t="shared" si="31"/>
        <v/>
      </c>
      <c r="I27" s="206" t="str">
        <f t="shared" si="31"/>
        <v/>
      </c>
      <c r="J27" s="206" t="str">
        <f t="shared" si="31"/>
        <v/>
      </c>
      <c r="K27" s="206" t="str">
        <f t="shared" si="31"/>
        <v/>
      </c>
      <c r="L27" s="206" t="str">
        <f t="shared" si="31"/>
        <v/>
      </c>
      <c r="M27" s="206" t="str">
        <f t="shared" si="31"/>
        <v/>
      </c>
      <c r="N27" s="206" t="str">
        <f t="shared" si="31"/>
        <v/>
      </c>
      <c r="O27" s="206" t="str">
        <f t="shared" si="31"/>
        <v/>
      </c>
      <c r="P27" s="206" t="str">
        <f t="shared" si="31"/>
        <v/>
      </c>
      <c r="Q27" s="206" t="str">
        <f t="shared" si="31"/>
        <v/>
      </c>
      <c r="R27" s="206" t="str">
        <f t="shared" si="31"/>
        <v/>
      </c>
      <c r="S27" s="206" t="str">
        <f t="shared" si="31"/>
        <v/>
      </c>
      <c r="T27" s="206" t="str">
        <f t="shared" si="31"/>
        <v/>
      </c>
      <c r="U27" s="206" t="str">
        <f t="shared" si="31"/>
        <v/>
      </c>
      <c r="V27" s="206" t="str">
        <f t="shared" si="31"/>
        <v/>
      </c>
      <c r="W27" s="206" t="str">
        <f t="shared" si="31"/>
        <v/>
      </c>
      <c r="X27" s="206" t="str">
        <f t="shared" si="31"/>
        <v/>
      </c>
      <c r="Y27" s="206" t="str">
        <f t="shared" si="31"/>
        <v/>
      </c>
      <c r="Z27" s="206" t="str">
        <f t="shared" si="31"/>
        <v/>
      </c>
      <c r="AA27" s="206" t="str">
        <f t="shared" si="31"/>
        <v/>
      </c>
      <c r="AB27" s="206" t="str">
        <f t="shared" si="31"/>
        <v/>
      </c>
      <c r="AC27" s="206" t="str">
        <f t="shared" si="31"/>
        <v/>
      </c>
      <c r="AD27" s="206" t="str">
        <f t="shared" si="31"/>
        <v/>
      </c>
      <c r="AE27" s="206" t="str">
        <f t="shared" si="31"/>
        <v/>
      </c>
      <c r="AF27" s="206" t="str">
        <f t="shared" si="31"/>
        <v/>
      </c>
      <c r="AG27" s="214" t="str">
        <f t="shared" si="31"/>
        <v/>
      </c>
      <c r="AH27" s="210"/>
      <c r="AI27" s="208"/>
      <c r="AJ27" s="83"/>
    </row>
    <row r="28" spans="2:39" ht="16.5" thickBot="1">
      <c r="B28" s="81"/>
      <c r="C28" s="224" t="s">
        <v>43</v>
      </c>
      <c r="D28" s="168" t="str">
        <f>+IF(D27="","",IF(D27&gt;=30,3,IF(D27&gt;=10,2,IF(MAX(D18:D26)=3,2,IF(D27&lt;&gt;0,1,0)))))</f>
        <v/>
      </c>
      <c r="E28" s="168" t="str">
        <f t="shared" ref="E28" si="32">+IF(E27="","",IF(E27&gt;=30,3,IF(E27&gt;=10,2,IF(MAX(E18:E26)=3,2,IF(E27&lt;&gt;0,1,0)))))</f>
        <v/>
      </c>
      <c r="F28" s="168" t="str">
        <f>+IF(F27="","",IF(F27&gt;=30,3,IF(F27&gt;=10,2,IF(MAX(F18:F26)=3,2,IF(F27&lt;&gt;0,1,0)))))</f>
        <v/>
      </c>
      <c r="G28" s="168" t="str">
        <f>+IF(G27="","",IF(G27&gt;=30,3,IF(G27&gt;=10,2,IF(MAX(G18:G26)=3,2,IF(G27&lt;&gt;0,1,0)))))</f>
        <v/>
      </c>
      <c r="H28" s="168" t="str">
        <f t="shared" ref="H28:AF28" si="33">+IF(H27="","",IF(H27&gt;=30,3,IF(H27&gt;=10,2,IF(MAX(H18:H26)=3,2,IF(H27&lt;&gt;0,1,0)))))</f>
        <v/>
      </c>
      <c r="I28" s="168" t="str">
        <f t="shared" si="33"/>
        <v/>
      </c>
      <c r="J28" s="168" t="str">
        <f t="shared" si="33"/>
        <v/>
      </c>
      <c r="K28" s="168" t="str">
        <f t="shared" si="33"/>
        <v/>
      </c>
      <c r="L28" s="168" t="str">
        <f t="shared" si="33"/>
        <v/>
      </c>
      <c r="M28" s="168" t="str">
        <f t="shared" si="33"/>
        <v/>
      </c>
      <c r="N28" s="168" t="str">
        <f t="shared" si="33"/>
        <v/>
      </c>
      <c r="O28" s="168" t="str">
        <f t="shared" si="33"/>
        <v/>
      </c>
      <c r="P28" s="168" t="str">
        <f t="shared" si="33"/>
        <v/>
      </c>
      <c r="Q28" s="168" t="str">
        <f t="shared" si="33"/>
        <v/>
      </c>
      <c r="R28" s="168" t="str">
        <f t="shared" si="33"/>
        <v/>
      </c>
      <c r="S28" s="168" t="str">
        <f t="shared" si="33"/>
        <v/>
      </c>
      <c r="T28" s="168" t="str">
        <f t="shared" si="33"/>
        <v/>
      </c>
      <c r="U28" s="168" t="str">
        <f t="shared" si="33"/>
        <v/>
      </c>
      <c r="V28" s="168" t="str">
        <f t="shared" si="33"/>
        <v/>
      </c>
      <c r="W28" s="168" t="str">
        <f t="shared" si="33"/>
        <v/>
      </c>
      <c r="X28" s="168" t="str">
        <f t="shared" si="33"/>
        <v/>
      </c>
      <c r="Y28" s="168" t="str">
        <f t="shared" si="33"/>
        <v/>
      </c>
      <c r="Z28" s="168" t="str">
        <f t="shared" si="33"/>
        <v/>
      </c>
      <c r="AA28" s="168" t="str">
        <f t="shared" si="33"/>
        <v/>
      </c>
      <c r="AB28" s="168" t="str">
        <f t="shared" si="33"/>
        <v/>
      </c>
      <c r="AC28" s="168" t="str">
        <f t="shared" si="33"/>
        <v/>
      </c>
      <c r="AD28" s="168" t="str">
        <f t="shared" si="33"/>
        <v/>
      </c>
      <c r="AE28" s="168" t="str">
        <f t="shared" si="33"/>
        <v/>
      </c>
      <c r="AF28" s="168" t="str">
        <f t="shared" si="33"/>
        <v/>
      </c>
      <c r="AG28" s="175" t="str">
        <f>+IF(AG27="","",IF(AG27&gt;=30,3,IF(AG27&gt;=10,2,IF(MAX(AG18:AG26)=3,2,IF(AG27&lt;&gt;0,1,0)))))</f>
        <v/>
      </c>
      <c r="AH28" s="152"/>
      <c r="AI28" s="113"/>
      <c r="AJ28" s="83"/>
    </row>
    <row r="29" spans="2:39" ht="16.5" thickBot="1">
      <c r="B29" s="81"/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3"/>
    </row>
    <row r="30" spans="2:39" ht="16.5" thickBot="1">
      <c r="B30" s="81"/>
      <c r="C30" s="352"/>
      <c r="D30" s="354" t="s">
        <v>44</v>
      </c>
      <c r="E30" s="355"/>
      <c r="F30" s="355"/>
      <c r="G30" s="355"/>
      <c r="H30" s="355"/>
      <c r="I30" s="355"/>
      <c r="J30" s="355"/>
      <c r="K30" s="355"/>
      <c r="L30" s="355"/>
      <c r="M30" s="355"/>
      <c r="N30" s="355"/>
      <c r="O30" s="355"/>
      <c r="P30" s="355"/>
      <c r="Q30" s="355"/>
      <c r="R30" s="355"/>
      <c r="S30" s="355"/>
      <c r="T30" s="355"/>
      <c r="U30" s="355"/>
      <c r="V30" s="355"/>
      <c r="W30" s="355"/>
      <c r="X30" s="355"/>
      <c r="Y30" s="355"/>
      <c r="Z30" s="355"/>
      <c r="AA30" s="355"/>
      <c r="AB30" s="355"/>
      <c r="AC30" s="355"/>
      <c r="AD30" s="355"/>
      <c r="AE30" s="355"/>
      <c r="AF30" s="355"/>
      <c r="AG30" s="355"/>
      <c r="AH30" s="355"/>
      <c r="AI30" s="356"/>
      <c r="AJ30" s="83"/>
    </row>
    <row r="31" spans="2:39" ht="18.75">
      <c r="B31" s="81"/>
      <c r="C31" s="353"/>
      <c r="D31" s="191">
        <v>1</v>
      </c>
      <c r="E31" s="183">
        <v>2</v>
      </c>
      <c r="F31" s="183">
        <v>3</v>
      </c>
      <c r="G31" s="183">
        <v>4</v>
      </c>
      <c r="H31" s="183">
        <v>5</v>
      </c>
      <c r="I31" s="183">
        <v>6</v>
      </c>
      <c r="J31" s="183">
        <v>7</v>
      </c>
      <c r="K31" s="183">
        <v>8</v>
      </c>
      <c r="L31" s="183">
        <v>9</v>
      </c>
      <c r="M31" s="183">
        <v>10</v>
      </c>
      <c r="N31" s="183">
        <v>11</v>
      </c>
      <c r="O31" s="183">
        <v>12</v>
      </c>
      <c r="P31" s="183">
        <v>13</v>
      </c>
      <c r="Q31" s="183">
        <v>14</v>
      </c>
      <c r="R31" s="183">
        <v>15</v>
      </c>
      <c r="S31" s="183">
        <v>16</v>
      </c>
      <c r="T31" s="183">
        <v>17</v>
      </c>
      <c r="U31" s="183">
        <v>18</v>
      </c>
      <c r="V31" s="183">
        <v>19</v>
      </c>
      <c r="W31" s="183">
        <v>20</v>
      </c>
      <c r="X31" s="183">
        <v>21</v>
      </c>
      <c r="Y31" s="183">
        <v>22</v>
      </c>
      <c r="Z31" s="183">
        <v>23</v>
      </c>
      <c r="AA31" s="183">
        <v>24</v>
      </c>
      <c r="AB31" s="183">
        <v>25</v>
      </c>
      <c r="AC31" s="183">
        <v>26</v>
      </c>
      <c r="AD31" s="183">
        <v>27</v>
      </c>
      <c r="AE31" s="183">
        <v>28</v>
      </c>
      <c r="AF31" s="183">
        <v>29</v>
      </c>
      <c r="AG31" s="183">
        <v>30</v>
      </c>
      <c r="AH31" s="112"/>
      <c r="AI31" s="131" t="s">
        <v>45</v>
      </c>
      <c r="AJ31" s="83"/>
    </row>
    <row r="32" spans="2:39" ht="19.5" thickBot="1">
      <c r="B32" s="81"/>
      <c r="C32" s="162" t="s">
        <v>46</v>
      </c>
      <c r="D32" s="158"/>
      <c r="E32" s="122"/>
      <c r="F32" s="122"/>
      <c r="G32" s="122"/>
      <c r="H32" s="122"/>
      <c r="I32" s="122"/>
      <c r="J32" s="122"/>
      <c r="K32" s="123"/>
      <c r="L32" s="123"/>
      <c r="M32" s="123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3"/>
      <c r="AA32" s="123"/>
      <c r="AB32" s="123"/>
      <c r="AC32" s="122"/>
      <c r="AD32" s="122"/>
      <c r="AE32" s="122"/>
      <c r="AF32" s="122"/>
      <c r="AG32" s="122"/>
      <c r="AH32" s="112"/>
      <c r="AI32" s="187"/>
      <c r="AJ32" s="83"/>
    </row>
    <row r="33" spans="2:36" ht="16.5" thickBot="1">
      <c r="B33" s="81"/>
      <c r="C33" s="95" t="s">
        <v>32</v>
      </c>
      <c r="D33" s="228"/>
      <c r="E33" s="225"/>
      <c r="F33" s="225"/>
      <c r="G33" s="225"/>
      <c r="H33" s="225"/>
      <c r="I33" s="225"/>
      <c r="J33" s="225"/>
      <c r="K33" s="225"/>
      <c r="L33" s="225"/>
      <c r="M33" s="225"/>
      <c r="N33" s="225"/>
      <c r="O33" s="225"/>
      <c r="P33" s="225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25"/>
      <c r="AD33" s="225"/>
      <c r="AE33" s="225"/>
      <c r="AF33" s="225"/>
      <c r="AG33" s="229"/>
      <c r="AH33" s="97"/>
      <c r="AI33" s="174"/>
      <c r="AJ33" s="83"/>
    </row>
    <row r="34" spans="2:36" ht="18.75">
      <c r="B34" s="81"/>
      <c r="C34" s="221" t="s">
        <v>47</v>
      </c>
      <c r="D34" s="92" t="str">
        <f>+IF(ISBLANK($D$33),"",0)</f>
        <v/>
      </c>
      <c r="E34" s="92" t="str">
        <f>+IF(ISBLANK($E$33),"",0)</f>
        <v/>
      </c>
      <c r="F34" s="92" t="str">
        <f>+IF(ISBLANK($F$33),"",0)</f>
        <v/>
      </c>
      <c r="G34" s="92" t="str">
        <f>+IF(ISBLANK($G$33),"",0)</f>
        <v/>
      </c>
      <c r="H34" s="92" t="str">
        <f>+IF(ISBLANK($H$33),"",0)</f>
        <v/>
      </c>
      <c r="I34" s="92" t="str">
        <f>+IF(ISBLANK($I$33),"",0)</f>
        <v/>
      </c>
      <c r="J34" s="92" t="str">
        <f>+IF(ISBLANK($J$33),"",0)</f>
        <v/>
      </c>
      <c r="K34" s="92" t="str">
        <f>+IF(ISBLANK($K$33),"",0)</f>
        <v/>
      </c>
      <c r="L34" s="92" t="str">
        <f>+IF(ISBLANK($L$33),"",0)</f>
        <v/>
      </c>
      <c r="M34" s="92" t="str">
        <f>+IF(ISBLANK($M$33),"",0)</f>
        <v/>
      </c>
      <c r="N34" s="92" t="str">
        <f>+IF(ISBLANK($N$33),"",0)</f>
        <v/>
      </c>
      <c r="O34" s="92" t="str">
        <f>+IF(ISBLANK($O$33),"",0)</f>
        <v/>
      </c>
      <c r="P34" s="92" t="str">
        <f>+IF(ISBLANK($P$33),"",0)</f>
        <v/>
      </c>
      <c r="Q34" s="92" t="str">
        <f>+IF(ISBLANK($Q$33),"",0)</f>
        <v/>
      </c>
      <c r="R34" s="92" t="str">
        <f>+IF(ISBLANK($R$33),"",0)</f>
        <v/>
      </c>
      <c r="S34" s="92" t="str">
        <f>+IF(ISBLANK($S$33),"",0)</f>
        <v/>
      </c>
      <c r="T34" s="92" t="str">
        <f>+IF(ISBLANK($T$33),"",0)</f>
        <v/>
      </c>
      <c r="U34" s="92" t="str">
        <f>+IF(ISBLANK($U$33),"",0)</f>
        <v/>
      </c>
      <c r="V34" s="92" t="str">
        <f>+IF(ISBLANK($V$33),"",0)</f>
        <v/>
      </c>
      <c r="W34" s="92" t="str">
        <f>+IF(ISBLANK($W$33),"",0)</f>
        <v/>
      </c>
      <c r="X34" s="92" t="str">
        <f>+IF(ISBLANK($X$33),"",0)</f>
        <v/>
      </c>
      <c r="Y34" s="92" t="str">
        <f>+IF(ISBLANK($Y$33),"",0)</f>
        <v/>
      </c>
      <c r="Z34" s="92" t="str">
        <f>+IF(ISBLANK($Z$33),"",0)</f>
        <v/>
      </c>
      <c r="AA34" s="92" t="str">
        <f>+IF(ISBLANK($AA$33),"",0)</f>
        <v/>
      </c>
      <c r="AB34" s="92" t="str">
        <f>+IF(ISBLANK($AB$33),"",0)</f>
        <v/>
      </c>
      <c r="AC34" s="92" t="str">
        <f>+IF(ISBLANK($AC$33),"",0)</f>
        <v/>
      </c>
      <c r="AD34" s="92" t="str">
        <f>+IF(ISBLANK($AD$33),"",0)</f>
        <v/>
      </c>
      <c r="AE34" s="92" t="str">
        <f>+IF(ISBLANK($AE$33),"",0)</f>
        <v/>
      </c>
      <c r="AF34" s="92" t="str">
        <f>+IF(ISBLANK($AF$33),"",0)</f>
        <v/>
      </c>
      <c r="AG34" s="92" t="str">
        <f>+IF(ISBLANK($AG$33),"",0)</f>
        <v/>
      </c>
      <c r="AH34" s="112"/>
      <c r="AI34" s="187" t="str">
        <f>IF(COUNTBLANK(D34:AG34)=30,"",AVERAGE(D34:AG34))</f>
        <v/>
      </c>
      <c r="AJ34" s="83"/>
    </row>
    <row r="35" spans="2:36" ht="18.75">
      <c r="B35" s="81"/>
      <c r="C35" s="110" t="s">
        <v>48</v>
      </c>
      <c r="D35" s="92" t="str">
        <f t="shared" ref="D35:D42" si="34">+IF(ISBLANK($D$33),"",0)</f>
        <v/>
      </c>
      <c r="E35" s="92" t="str">
        <f t="shared" ref="E35:E42" si="35">+IF(ISBLANK($E$33),"",0)</f>
        <v/>
      </c>
      <c r="F35" s="92" t="str">
        <f t="shared" ref="F35:F42" si="36">+IF(ISBLANK($F$33),"",0)</f>
        <v/>
      </c>
      <c r="G35" s="92" t="str">
        <f t="shared" ref="G35:G42" si="37">+IF(ISBLANK($G$33),"",0)</f>
        <v/>
      </c>
      <c r="H35" s="92" t="str">
        <f t="shared" ref="H35:H42" si="38">+IF(ISBLANK($H$33),"",0)</f>
        <v/>
      </c>
      <c r="I35" s="92" t="str">
        <f t="shared" ref="I35:I42" si="39">+IF(ISBLANK($I$33),"",0)</f>
        <v/>
      </c>
      <c r="J35" s="92" t="str">
        <f t="shared" ref="J35:J42" si="40">+IF(ISBLANK($J$33),"",0)</f>
        <v/>
      </c>
      <c r="K35" s="92" t="str">
        <f t="shared" ref="K35:K42" si="41">+IF(ISBLANK($K$33),"",0)</f>
        <v/>
      </c>
      <c r="L35" s="92" t="str">
        <f t="shared" ref="L35:L42" si="42">+IF(ISBLANK($L$33),"",0)</f>
        <v/>
      </c>
      <c r="M35" s="92" t="str">
        <f t="shared" ref="M35:M42" si="43">+IF(ISBLANK($M$33),"",0)</f>
        <v/>
      </c>
      <c r="N35" s="92" t="str">
        <f t="shared" ref="N35:N42" si="44">+IF(ISBLANK($N$33),"",0)</f>
        <v/>
      </c>
      <c r="O35" s="92" t="str">
        <f t="shared" ref="O35:O42" si="45">+IF(ISBLANK($O$33),"",0)</f>
        <v/>
      </c>
      <c r="P35" s="92" t="str">
        <f t="shared" ref="P35:P42" si="46">+IF(ISBLANK($P$33),"",0)</f>
        <v/>
      </c>
      <c r="Q35" s="92" t="str">
        <f t="shared" ref="Q35:Q42" si="47">+IF(ISBLANK($Q$33),"",0)</f>
        <v/>
      </c>
      <c r="R35" s="92" t="str">
        <f t="shared" ref="R35:R42" si="48">+IF(ISBLANK($R$33),"",0)</f>
        <v/>
      </c>
      <c r="S35" s="92" t="str">
        <f t="shared" ref="S35:S42" si="49">+IF(ISBLANK($S$33),"",0)</f>
        <v/>
      </c>
      <c r="T35" s="92" t="str">
        <f t="shared" ref="T35:T42" si="50">+IF(ISBLANK($T$33),"",0)</f>
        <v/>
      </c>
      <c r="U35" s="92" t="str">
        <f t="shared" ref="U35:U42" si="51">+IF(ISBLANK($U$33),"",0)</f>
        <v/>
      </c>
      <c r="V35" s="92" t="str">
        <f t="shared" ref="V35:V42" si="52">+IF(ISBLANK($V$33),"",0)</f>
        <v/>
      </c>
      <c r="W35" s="92" t="str">
        <f t="shared" ref="W35:W42" si="53">+IF(ISBLANK($W$33),"",0)</f>
        <v/>
      </c>
      <c r="X35" s="92" t="str">
        <f t="shared" ref="X35:X42" si="54">+IF(ISBLANK($X$33),"",0)</f>
        <v/>
      </c>
      <c r="Y35" s="92" t="str">
        <f t="shared" ref="Y35:Y42" si="55">+IF(ISBLANK($Y$33),"",0)</f>
        <v/>
      </c>
      <c r="Z35" s="92" t="str">
        <f t="shared" ref="Z35:Z42" si="56">+IF(ISBLANK($Z$33),"",0)</f>
        <v/>
      </c>
      <c r="AA35" s="92" t="str">
        <f t="shared" ref="AA35:AA42" si="57">+IF(ISBLANK($AA$33),"",0)</f>
        <v/>
      </c>
      <c r="AB35" s="92" t="str">
        <f t="shared" ref="AB35:AB42" si="58">+IF(ISBLANK($AB$33),"",0)</f>
        <v/>
      </c>
      <c r="AC35" s="92" t="str">
        <f t="shared" ref="AC35:AC42" si="59">+IF(ISBLANK($AC$33),"",0)</f>
        <v/>
      </c>
      <c r="AD35" s="92" t="str">
        <f t="shared" ref="AD35:AD42" si="60">+IF(ISBLANK($AD$33),"",0)</f>
        <v/>
      </c>
      <c r="AE35" s="92" t="str">
        <f t="shared" ref="AE35:AE42" si="61">+IF(ISBLANK($AE$33),"",0)</f>
        <v/>
      </c>
      <c r="AF35" s="92" t="str">
        <f t="shared" ref="AF35:AF42" si="62">+IF(ISBLANK($AF$33),"",0)</f>
        <v/>
      </c>
      <c r="AG35" s="92" t="str">
        <f t="shared" ref="AG35:AG42" si="63">+IF(ISBLANK($AG$33),"",0)</f>
        <v/>
      </c>
      <c r="AH35" s="112"/>
      <c r="AI35" s="187" t="str">
        <f t="shared" ref="AI35:AI42" si="64">IF(COUNTBLANK(D35:AG35)=30,"",AVERAGE(D35:AG35))</f>
        <v/>
      </c>
      <c r="AJ35" s="83"/>
    </row>
    <row r="36" spans="2:36" ht="18.75">
      <c r="B36" s="81"/>
      <c r="C36" s="110" t="s">
        <v>49</v>
      </c>
      <c r="D36" s="92" t="str">
        <f t="shared" si="34"/>
        <v/>
      </c>
      <c r="E36" s="92" t="str">
        <f t="shared" si="35"/>
        <v/>
      </c>
      <c r="F36" s="92" t="str">
        <f t="shared" si="36"/>
        <v/>
      </c>
      <c r="G36" s="92" t="str">
        <f t="shared" si="37"/>
        <v/>
      </c>
      <c r="H36" s="92" t="str">
        <f t="shared" si="38"/>
        <v/>
      </c>
      <c r="I36" s="92" t="str">
        <f t="shared" si="39"/>
        <v/>
      </c>
      <c r="J36" s="92" t="str">
        <f t="shared" si="40"/>
        <v/>
      </c>
      <c r="K36" s="92" t="str">
        <f t="shared" si="41"/>
        <v/>
      </c>
      <c r="L36" s="92" t="str">
        <f t="shared" si="42"/>
        <v/>
      </c>
      <c r="M36" s="92" t="str">
        <f t="shared" si="43"/>
        <v/>
      </c>
      <c r="N36" s="92" t="str">
        <f t="shared" si="44"/>
        <v/>
      </c>
      <c r="O36" s="92" t="str">
        <f t="shared" si="45"/>
        <v/>
      </c>
      <c r="P36" s="92" t="str">
        <f t="shared" si="46"/>
        <v/>
      </c>
      <c r="Q36" s="92" t="str">
        <f t="shared" si="47"/>
        <v/>
      </c>
      <c r="R36" s="92" t="str">
        <f t="shared" si="48"/>
        <v/>
      </c>
      <c r="S36" s="92" t="str">
        <f t="shared" si="49"/>
        <v/>
      </c>
      <c r="T36" s="92" t="str">
        <f t="shared" si="50"/>
        <v/>
      </c>
      <c r="U36" s="92" t="str">
        <f t="shared" si="51"/>
        <v/>
      </c>
      <c r="V36" s="92" t="str">
        <f t="shared" si="52"/>
        <v/>
      </c>
      <c r="W36" s="92" t="str">
        <f t="shared" si="53"/>
        <v/>
      </c>
      <c r="X36" s="92" t="str">
        <f t="shared" si="54"/>
        <v/>
      </c>
      <c r="Y36" s="92" t="str">
        <f t="shared" si="55"/>
        <v/>
      </c>
      <c r="Z36" s="92" t="str">
        <f t="shared" si="56"/>
        <v/>
      </c>
      <c r="AA36" s="92" t="str">
        <f t="shared" si="57"/>
        <v/>
      </c>
      <c r="AB36" s="92" t="str">
        <f t="shared" si="58"/>
        <v/>
      </c>
      <c r="AC36" s="92" t="str">
        <f t="shared" si="59"/>
        <v/>
      </c>
      <c r="AD36" s="92" t="str">
        <f t="shared" si="60"/>
        <v/>
      </c>
      <c r="AE36" s="92" t="str">
        <f t="shared" si="61"/>
        <v/>
      </c>
      <c r="AF36" s="92" t="str">
        <f t="shared" si="62"/>
        <v/>
      </c>
      <c r="AG36" s="92" t="str">
        <f t="shared" si="63"/>
        <v/>
      </c>
      <c r="AH36" s="112"/>
      <c r="AI36" s="187" t="str">
        <f t="shared" si="64"/>
        <v/>
      </c>
      <c r="AJ36" s="83"/>
    </row>
    <row r="37" spans="2:36" ht="18.75">
      <c r="B37" s="81"/>
      <c r="C37" s="110" t="s">
        <v>50</v>
      </c>
      <c r="D37" s="92" t="str">
        <f t="shared" si="34"/>
        <v/>
      </c>
      <c r="E37" s="92" t="str">
        <f t="shared" si="35"/>
        <v/>
      </c>
      <c r="F37" s="92" t="str">
        <f t="shared" si="36"/>
        <v/>
      </c>
      <c r="G37" s="92" t="str">
        <f t="shared" si="37"/>
        <v/>
      </c>
      <c r="H37" s="92" t="str">
        <f t="shared" si="38"/>
        <v/>
      </c>
      <c r="I37" s="92" t="str">
        <f t="shared" si="39"/>
        <v/>
      </c>
      <c r="J37" s="92" t="str">
        <f t="shared" si="40"/>
        <v/>
      </c>
      <c r="K37" s="92" t="str">
        <f t="shared" si="41"/>
        <v/>
      </c>
      <c r="L37" s="92" t="str">
        <f t="shared" si="42"/>
        <v/>
      </c>
      <c r="M37" s="92" t="str">
        <f t="shared" si="43"/>
        <v/>
      </c>
      <c r="N37" s="92" t="str">
        <f t="shared" si="44"/>
        <v/>
      </c>
      <c r="O37" s="92" t="str">
        <f t="shared" si="45"/>
        <v/>
      </c>
      <c r="P37" s="92" t="str">
        <f t="shared" si="46"/>
        <v/>
      </c>
      <c r="Q37" s="92" t="str">
        <f t="shared" si="47"/>
        <v/>
      </c>
      <c r="R37" s="92" t="str">
        <f t="shared" si="48"/>
        <v/>
      </c>
      <c r="S37" s="92" t="str">
        <f t="shared" si="49"/>
        <v/>
      </c>
      <c r="T37" s="92" t="str">
        <f t="shared" si="50"/>
        <v/>
      </c>
      <c r="U37" s="92" t="str">
        <f t="shared" si="51"/>
        <v/>
      </c>
      <c r="V37" s="92" t="str">
        <f t="shared" si="52"/>
        <v/>
      </c>
      <c r="W37" s="92" t="str">
        <f t="shared" si="53"/>
        <v/>
      </c>
      <c r="X37" s="92" t="str">
        <f t="shared" si="54"/>
        <v/>
      </c>
      <c r="Y37" s="92" t="str">
        <f t="shared" si="55"/>
        <v/>
      </c>
      <c r="Z37" s="92" t="str">
        <f t="shared" si="56"/>
        <v/>
      </c>
      <c r="AA37" s="92" t="str">
        <f t="shared" si="57"/>
        <v/>
      </c>
      <c r="AB37" s="92" t="str">
        <f t="shared" si="58"/>
        <v/>
      </c>
      <c r="AC37" s="92" t="str">
        <f t="shared" si="59"/>
        <v/>
      </c>
      <c r="AD37" s="92" t="str">
        <f t="shared" si="60"/>
        <v/>
      </c>
      <c r="AE37" s="92" t="str">
        <f t="shared" si="61"/>
        <v/>
      </c>
      <c r="AF37" s="92" t="str">
        <f t="shared" si="62"/>
        <v/>
      </c>
      <c r="AG37" s="92" t="str">
        <f t="shared" si="63"/>
        <v/>
      </c>
      <c r="AH37" s="112"/>
      <c r="AI37" s="187" t="str">
        <f t="shared" si="64"/>
        <v/>
      </c>
      <c r="AJ37" s="83"/>
    </row>
    <row r="38" spans="2:36" ht="18.75">
      <c r="B38" s="81"/>
      <c r="C38" s="110" t="s">
        <v>51</v>
      </c>
      <c r="D38" s="92" t="str">
        <f t="shared" si="34"/>
        <v/>
      </c>
      <c r="E38" s="92" t="str">
        <f t="shared" si="35"/>
        <v/>
      </c>
      <c r="F38" s="92" t="str">
        <f t="shared" si="36"/>
        <v/>
      </c>
      <c r="G38" s="92" t="str">
        <f t="shared" si="37"/>
        <v/>
      </c>
      <c r="H38" s="92" t="str">
        <f t="shared" si="38"/>
        <v/>
      </c>
      <c r="I38" s="92" t="str">
        <f t="shared" si="39"/>
        <v/>
      </c>
      <c r="J38" s="92" t="str">
        <f t="shared" si="40"/>
        <v/>
      </c>
      <c r="K38" s="92" t="str">
        <f t="shared" si="41"/>
        <v/>
      </c>
      <c r="L38" s="92" t="str">
        <f t="shared" si="42"/>
        <v/>
      </c>
      <c r="M38" s="92" t="str">
        <f t="shared" si="43"/>
        <v/>
      </c>
      <c r="N38" s="92" t="str">
        <f t="shared" si="44"/>
        <v/>
      </c>
      <c r="O38" s="92" t="str">
        <f t="shared" si="45"/>
        <v/>
      </c>
      <c r="P38" s="92" t="str">
        <f t="shared" si="46"/>
        <v/>
      </c>
      <c r="Q38" s="92" t="str">
        <f t="shared" si="47"/>
        <v/>
      </c>
      <c r="R38" s="92" t="str">
        <f t="shared" si="48"/>
        <v/>
      </c>
      <c r="S38" s="92" t="str">
        <f t="shared" si="49"/>
        <v/>
      </c>
      <c r="T38" s="92" t="str">
        <f t="shared" si="50"/>
        <v/>
      </c>
      <c r="U38" s="92" t="str">
        <f t="shared" si="51"/>
        <v/>
      </c>
      <c r="V38" s="92" t="str">
        <f t="shared" si="52"/>
        <v/>
      </c>
      <c r="W38" s="92" t="str">
        <f t="shared" si="53"/>
        <v/>
      </c>
      <c r="X38" s="92" t="str">
        <f t="shared" si="54"/>
        <v/>
      </c>
      <c r="Y38" s="92" t="str">
        <f t="shared" si="55"/>
        <v/>
      </c>
      <c r="Z38" s="92" t="str">
        <f t="shared" si="56"/>
        <v/>
      </c>
      <c r="AA38" s="92" t="str">
        <f t="shared" si="57"/>
        <v/>
      </c>
      <c r="AB38" s="92" t="str">
        <f t="shared" si="58"/>
        <v/>
      </c>
      <c r="AC38" s="92" t="str">
        <f t="shared" si="59"/>
        <v/>
      </c>
      <c r="AD38" s="92" t="str">
        <f t="shared" si="60"/>
        <v/>
      </c>
      <c r="AE38" s="92" t="str">
        <f t="shared" si="61"/>
        <v/>
      </c>
      <c r="AF38" s="92" t="str">
        <f t="shared" si="62"/>
        <v/>
      </c>
      <c r="AG38" s="92" t="str">
        <f t="shared" si="63"/>
        <v/>
      </c>
      <c r="AH38" s="112"/>
      <c r="AI38" s="187" t="str">
        <f t="shared" si="64"/>
        <v/>
      </c>
      <c r="AJ38" s="83"/>
    </row>
    <row r="39" spans="2:36" ht="18.75">
      <c r="B39" s="81"/>
      <c r="C39" s="110" t="s">
        <v>52</v>
      </c>
      <c r="D39" s="92" t="str">
        <f t="shared" si="34"/>
        <v/>
      </c>
      <c r="E39" s="92" t="str">
        <f t="shared" si="35"/>
        <v/>
      </c>
      <c r="F39" s="92" t="str">
        <f t="shared" si="36"/>
        <v/>
      </c>
      <c r="G39" s="92" t="str">
        <f t="shared" si="37"/>
        <v/>
      </c>
      <c r="H39" s="92" t="str">
        <f t="shared" si="38"/>
        <v/>
      </c>
      <c r="I39" s="92" t="str">
        <f t="shared" si="39"/>
        <v/>
      </c>
      <c r="J39" s="92" t="str">
        <f t="shared" si="40"/>
        <v/>
      </c>
      <c r="K39" s="92" t="str">
        <f t="shared" si="41"/>
        <v/>
      </c>
      <c r="L39" s="92" t="str">
        <f t="shared" si="42"/>
        <v/>
      </c>
      <c r="M39" s="92" t="str">
        <f t="shared" si="43"/>
        <v/>
      </c>
      <c r="N39" s="92" t="str">
        <f t="shared" si="44"/>
        <v/>
      </c>
      <c r="O39" s="92" t="str">
        <f t="shared" si="45"/>
        <v/>
      </c>
      <c r="P39" s="92" t="str">
        <f t="shared" si="46"/>
        <v/>
      </c>
      <c r="Q39" s="92" t="str">
        <f t="shared" si="47"/>
        <v/>
      </c>
      <c r="R39" s="92" t="str">
        <f t="shared" si="48"/>
        <v/>
      </c>
      <c r="S39" s="92" t="str">
        <f t="shared" si="49"/>
        <v/>
      </c>
      <c r="T39" s="92" t="str">
        <f t="shared" si="50"/>
        <v/>
      </c>
      <c r="U39" s="92" t="str">
        <f t="shared" si="51"/>
        <v/>
      </c>
      <c r="V39" s="92" t="str">
        <f t="shared" si="52"/>
        <v/>
      </c>
      <c r="W39" s="92" t="str">
        <f t="shared" si="53"/>
        <v/>
      </c>
      <c r="X39" s="92" t="str">
        <f t="shared" si="54"/>
        <v/>
      </c>
      <c r="Y39" s="92" t="str">
        <f t="shared" si="55"/>
        <v/>
      </c>
      <c r="Z39" s="92" t="str">
        <f t="shared" si="56"/>
        <v/>
      </c>
      <c r="AA39" s="92" t="str">
        <f t="shared" si="57"/>
        <v/>
      </c>
      <c r="AB39" s="92" t="str">
        <f t="shared" si="58"/>
        <v/>
      </c>
      <c r="AC39" s="92" t="str">
        <f t="shared" si="59"/>
        <v/>
      </c>
      <c r="AD39" s="92" t="str">
        <f t="shared" si="60"/>
        <v/>
      </c>
      <c r="AE39" s="92" t="str">
        <f t="shared" si="61"/>
        <v/>
      </c>
      <c r="AF39" s="92" t="str">
        <f t="shared" si="62"/>
        <v/>
      </c>
      <c r="AG39" s="92" t="str">
        <f t="shared" si="63"/>
        <v/>
      </c>
      <c r="AH39" s="112"/>
      <c r="AI39" s="187" t="str">
        <f t="shared" si="64"/>
        <v/>
      </c>
      <c r="AJ39" s="83"/>
    </row>
    <row r="40" spans="2:36" ht="18.75">
      <c r="B40" s="81"/>
      <c r="C40" s="110" t="s">
        <v>53</v>
      </c>
      <c r="D40" s="92" t="str">
        <f t="shared" si="34"/>
        <v/>
      </c>
      <c r="E40" s="92" t="str">
        <f t="shared" si="35"/>
        <v/>
      </c>
      <c r="F40" s="92" t="str">
        <f t="shared" si="36"/>
        <v/>
      </c>
      <c r="G40" s="92" t="str">
        <f t="shared" si="37"/>
        <v/>
      </c>
      <c r="H40" s="92" t="str">
        <f t="shared" si="38"/>
        <v/>
      </c>
      <c r="I40" s="92" t="str">
        <f t="shared" si="39"/>
        <v/>
      </c>
      <c r="J40" s="92" t="str">
        <f t="shared" si="40"/>
        <v/>
      </c>
      <c r="K40" s="92" t="str">
        <f t="shared" si="41"/>
        <v/>
      </c>
      <c r="L40" s="92" t="str">
        <f t="shared" si="42"/>
        <v/>
      </c>
      <c r="M40" s="92" t="str">
        <f t="shared" si="43"/>
        <v/>
      </c>
      <c r="N40" s="92" t="str">
        <f t="shared" si="44"/>
        <v/>
      </c>
      <c r="O40" s="92" t="str">
        <f t="shared" si="45"/>
        <v/>
      </c>
      <c r="P40" s="92" t="str">
        <f t="shared" si="46"/>
        <v/>
      </c>
      <c r="Q40" s="92" t="str">
        <f t="shared" si="47"/>
        <v/>
      </c>
      <c r="R40" s="92" t="str">
        <f t="shared" si="48"/>
        <v/>
      </c>
      <c r="S40" s="92" t="str">
        <f t="shared" si="49"/>
        <v/>
      </c>
      <c r="T40" s="92" t="str">
        <f t="shared" si="50"/>
        <v/>
      </c>
      <c r="U40" s="92" t="str">
        <f t="shared" si="51"/>
        <v/>
      </c>
      <c r="V40" s="92" t="str">
        <f t="shared" si="52"/>
        <v/>
      </c>
      <c r="W40" s="92" t="str">
        <f t="shared" si="53"/>
        <v/>
      </c>
      <c r="X40" s="92" t="str">
        <f t="shared" si="54"/>
        <v/>
      </c>
      <c r="Y40" s="92" t="str">
        <f t="shared" si="55"/>
        <v/>
      </c>
      <c r="Z40" s="92" t="str">
        <f t="shared" si="56"/>
        <v/>
      </c>
      <c r="AA40" s="92" t="str">
        <f t="shared" si="57"/>
        <v/>
      </c>
      <c r="AB40" s="92" t="str">
        <f t="shared" si="58"/>
        <v/>
      </c>
      <c r="AC40" s="92" t="str">
        <f t="shared" si="59"/>
        <v/>
      </c>
      <c r="AD40" s="92" t="str">
        <f t="shared" si="60"/>
        <v/>
      </c>
      <c r="AE40" s="92" t="str">
        <f t="shared" si="61"/>
        <v/>
      </c>
      <c r="AF40" s="92" t="str">
        <f t="shared" si="62"/>
        <v/>
      </c>
      <c r="AG40" s="92" t="str">
        <f t="shared" si="63"/>
        <v/>
      </c>
      <c r="AH40" s="112"/>
      <c r="AI40" s="187" t="str">
        <f t="shared" si="64"/>
        <v/>
      </c>
      <c r="AJ40" s="83"/>
    </row>
    <row r="41" spans="2:36" ht="18.75">
      <c r="B41" s="81"/>
      <c r="C41" s="110" t="s">
        <v>54</v>
      </c>
      <c r="D41" s="92" t="str">
        <f t="shared" si="34"/>
        <v/>
      </c>
      <c r="E41" s="92" t="str">
        <f t="shared" si="35"/>
        <v/>
      </c>
      <c r="F41" s="92" t="str">
        <f t="shared" si="36"/>
        <v/>
      </c>
      <c r="G41" s="92" t="str">
        <f t="shared" si="37"/>
        <v/>
      </c>
      <c r="H41" s="92" t="str">
        <f t="shared" si="38"/>
        <v/>
      </c>
      <c r="I41" s="92" t="str">
        <f t="shared" si="39"/>
        <v/>
      </c>
      <c r="J41" s="92" t="str">
        <f t="shared" si="40"/>
        <v/>
      </c>
      <c r="K41" s="92" t="str">
        <f t="shared" si="41"/>
        <v/>
      </c>
      <c r="L41" s="92" t="str">
        <f t="shared" si="42"/>
        <v/>
      </c>
      <c r="M41" s="92" t="str">
        <f t="shared" si="43"/>
        <v/>
      </c>
      <c r="N41" s="92" t="str">
        <f t="shared" si="44"/>
        <v/>
      </c>
      <c r="O41" s="92" t="str">
        <f t="shared" si="45"/>
        <v/>
      </c>
      <c r="P41" s="92" t="str">
        <f t="shared" si="46"/>
        <v/>
      </c>
      <c r="Q41" s="92" t="str">
        <f t="shared" si="47"/>
        <v/>
      </c>
      <c r="R41" s="92" t="str">
        <f t="shared" si="48"/>
        <v/>
      </c>
      <c r="S41" s="92" t="str">
        <f t="shared" si="49"/>
        <v/>
      </c>
      <c r="T41" s="92" t="str">
        <f t="shared" si="50"/>
        <v/>
      </c>
      <c r="U41" s="92" t="str">
        <f t="shared" si="51"/>
        <v/>
      </c>
      <c r="V41" s="92" t="str">
        <f t="shared" si="52"/>
        <v/>
      </c>
      <c r="W41" s="92" t="str">
        <f t="shared" si="53"/>
        <v/>
      </c>
      <c r="X41" s="92" t="str">
        <f t="shared" si="54"/>
        <v/>
      </c>
      <c r="Y41" s="92" t="str">
        <f t="shared" si="55"/>
        <v/>
      </c>
      <c r="Z41" s="92" t="str">
        <f t="shared" si="56"/>
        <v/>
      </c>
      <c r="AA41" s="92" t="str">
        <f t="shared" si="57"/>
        <v/>
      </c>
      <c r="AB41" s="92" t="str">
        <f t="shared" si="58"/>
        <v/>
      </c>
      <c r="AC41" s="92" t="str">
        <f t="shared" si="59"/>
        <v/>
      </c>
      <c r="AD41" s="92" t="str">
        <f t="shared" si="60"/>
        <v/>
      </c>
      <c r="AE41" s="92" t="str">
        <f t="shared" si="61"/>
        <v/>
      </c>
      <c r="AF41" s="92" t="str">
        <f t="shared" si="62"/>
        <v/>
      </c>
      <c r="AG41" s="92" t="str">
        <f t="shared" si="63"/>
        <v/>
      </c>
      <c r="AH41" s="112"/>
      <c r="AI41" s="187" t="str">
        <f t="shared" si="64"/>
        <v/>
      </c>
      <c r="AJ41" s="83"/>
    </row>
    <row r="42" spans="2:36" ht="18.75">
      <c r="B42" s="81"/>
      <c r="C42" s="110" t="s">
        <v>55</v>
      </c>
      <c r="D42" s="92" t="str">
        <f t="shared" si="34"/>
        <v/>
      </c>
      <c r="E42" s="92" t="str">
        <f t="shared" si="35"/>
        <v/>
      </c>
      <c r="F42" s="92" t="str">
        <f t="shared" si="36"/>
        <v/>
      </c>
      <c r="G42" s="92" t="str">
        <f t="shared" si="37"/>
        <v/>
      </c>
      <c r="H42" s="92" t="str">
        <f t="shared" si="38"/>
        <v/>
      </c>
      <c r="I42" s="92" t="str">
        <f t="shared" si="39"/>
        <v/>
      </c>
      <c r="J42" s="92" t="str">
        <f t="shared" si="40"/>
        <v/>
      </c>
      <c r="K42" s="92" t="str">
        <f t="shared" si="41"/>
        <v/>
      </c>
      <c r="L42" s="92" t="str">
        <f t="shared" si="42"/>
        <v/>
      </c>
      <c r="M42" s="92" t="str">
        <f t="shared" si="43"/>
        <v/>
      </c>
      <c r="N42" s="92" t="str">
        <f t="shared" si="44"/>
        <v/>
      </c>
      <c r="O42" s="92" t="str">
        <f t="shared" si="45"/>
        <v/>
      </c>
      <c r="P42" s="92" t="str">
        <f t="shared" si="46"/>
        <v/>
      </c>
      <c r="Q42" s="92" t="str">
        <f t="shared" si="47"/>
        <v/>
      </c>
      <c r="R42" s="92" t="str">
        <f t="shared" si="48"/>
        <v/>
      </c>
      <c r="S42" s="92" t="str">
        <f t="shared" si="49"/>
        <v/>
      </c>
      <c r="T42" s="92" t="str">
        <f t="shared" si="50"/>
        <v/>
      </c>
      <c r="U42" s="92" t="str">
        <f t="shared" si="51"/>
        <v/>
      </c>
      <c r="V42" s="92" t="str">
        <f t="shared" si="52"/>
        <v/>
      </c>
      <c r="W42" s="92" t="str">
        <f t="shared" si="53"/>
        <v/>
      </c>
      <c r="X42" s="92" t="str">
        <f t="shared" si="54"/>
        <v/>
      </c>
      <c r="Y42" s="92" t="str">
        <f t="shared" si="55"/>
        <v/>
      </c>
      <c r="Z42" s="92" t="str">
        <f t="shared" si="56"/>
        <v/>
      </c>
      <c r="AA42" s="92" t="str">
        <f t="shared" si="57"/>
        <v/>
      </c>
      <c r="AB42" s="92" t="str">
        <f t="shared" si="58"/>
        <v/>
      </c>
      <c r="AC42" s="92" t="str">
        <f t="shared" si="59"/>
        <v/>
      </c>
      <c r="AD42" s="92" t="str">
        <f t="shared" si="60"/>
        <v/>
      </c>
      <c r="AE42" s="92" t="str">
        <f t="shared" si="61"/>
        <v/>
      </c>
      <c r="AF42" s="92" t="str">
        <f t="shared" si="62"/>
        <v/>
      </c>
      <c r="AG42" s="92" t="str">
        <f t="shared" si="63"/>
        <v/>
      </c>
      <c r="AH42" s="112"/>
      <c r="AI42" s="187" t="str">
        <f t="shared" si="64"/>
        <v/>
      </c>
      <c r="AJ42" s="83"/>
    </row>
    <row r="43" spans="2:36" ht="19.5" thickBot="1">
      <c r="B43" s="81"/>
      <c r="C43" s="105" t="s">
        <v>56</v>
      </c>
      <c r="D43" s="152"/>
      <c r="E43" s="100"/>
      <c r="F43" s="100"/>
      <c r="G43" s="100"/>
      <c r="H43" s="100"/>
      <c r="I43" s="100"/>
      <c r="J43" s="100"/>
      <c r="K43" s="101"/>
      <c r="L43" s="101"/>
      <c r="M43" s="101"/>
      <c r="N43" s="100"/>
      <c r="O43" s="101"/>
      <c r="P43" s="100"/>
      <c r="Q43" s="100"/>
      <c r="R43" s="100"/>
      <c r="S43" s="100"/>
      <c r="T43" s="100"/>
      <c r="U43" s="100"/>
      <c r="V43" s="100"/>
      <c r="W43" s="100"/>
      <c r="X43" s="100"/>
      <c r="Y43" s="100"/>
      <c r="Z43" s="101"/>
      <c r="AA43" s="101"/>
      <c r="AB43" s="101"/>
      <c r="AC43" s="100"/>
      <c r="AD43" s="101"/>
      <c r="AE43" s="100"/>
      <c r="AF43" s="100"/>
      <c r="AG43" s="100"/>
      <c r="AH43" s="114"/>
      <c r="AI43" s="193"/>
      <c r="AJ43" s="83"/>
    </row>
    <row r="44" spans="2:36" ht="18.75">
      <c r="B44" s="81"/>
      <c r="C44" s="135" t="s">
        <v>57</v>
      </c>
      <c r="D44" s="92" t="str">
        <f>+IF(ISBLANK($D$33),"",0)</f>
        <v/>
      </c>
      <c r="E44" s="92" t="str">
        <f>+IF(ISBLANK($E$33),"",0)</f>
        <v/>
      </c>
      <c r="F44" s="92" t="str">
        <f>+IF(ISBLANK($F$33),"",0)</f>
        <v/>
      </c>
      <c r="G44" s="92" t="str">
        <f>+IF(ISBLANK($G$33),"",0)</f>
        <v/>
      </c>
      <c r="H44" s="92" t="str">
        <f>+IF(ISBLANK($H$33),"",0)</f>
        <v/>
      </c>
      <c r="I44" s="92" t="str">
        <f>+IF(ISBLANK($I$33),"",0)</f>
        <v/>
      </c>
      <c r="J44" s="92" t="str">
        <f>+IF(ISBLANK($J$33),"",0)</f>
        <v/>
      </c>
      <c r="K44" s="92" t="str">
        <f>+IF(ISBLANK($K$33),"",0)</f>
        <v/>
      </c>
      <c r="L44" s="92" t="str">
        <f>+IF(ISBLANK($L$33),"",0)</f>
        <v/>
      </c>
      <c r="M44" s="92" t="str">
        <f>+IF(ISBLANK($M$33),"",0)</f>
        <v/>
      </c>
      <c r="N44" s="92" t="str">
        <f>+IF(ISBLANK($N$33),"",0)</f>
        <v/>
      </c>
      <c r="O44" s="92" t="str">
        <f>+IF(ISBLANK($O$33),"",0)</f>
        <v/>
      </c>
      <c r="P44" s="92" t="str">
        <f>+IF(ISBLANK($P$33),"",0)</f>
        <v/>
      </c>
      <c r="Q44" s="92" t="str">
        <f>+IF(ISBLANK($Q$33),"",0)</f>
        <v/>
      </c>
      <c r="R44" s="92" t="str">
        <f>+IF(ISBLANK($R$33),"",0)</f>
        <v/>
      </c>
      <c r="S44" s="92" t="str">
        <f>+IF(ISBLANK($S$33),"",0)</f>
        <v/>
      </c>
      <c r="T44" s="92" t="str">
        <f>+IF(ISBLANK($T$33),"",0)</f>
        <v/>
      </c>
      <c r="U44" s="92" t="str">
        <f>+IF(ISBLANK($U$33),"",0)</f>
        <v/>
      </c>
      <c r="V44" s="92" t="str">
        <f>+IF(ISBLANK($V$33),"",0)</f>
        <v/>
      </c>
      <c r="W44" s="92" t="str">
        <f>+IF(ISBLANK($W$33),"",0)</f>
        <v/>
      </c>
      <c r="X44" s="92" t="str">
        <f>+IF(ISBLANK($X$33),"",0)</f>
        <v/>
      </c>
      <c r="Y44" s="92" t="str">
        <f>+IF(ISBLANK($Y$33),"",0)</f>
        <v/>
      </c>
      <c r="Z44" s="92" t="str">
        <f>+IF(ISBLANK($Z$33),"",0)</f>
        <v/>
      </c>
      <c r="AA44" s="92" t="str">
        <f>+IF(ISBLANK($AA$33),"",0)</f>
        <v/>
      </c>
      <c r="AB44" s="92" t="str">
        <f>+IF(ISBLANK($AB$33),"",0)</f>
        <v/>
      </c>
      <c r="AC44" s="92" t="str">
        <f>+IF(ISBLANK($AC$33),"",0)</f>
        <v/>
      </c>
      <c r="AD44" s="92" t="str">
        <f>+IF(ISBLANK($AD$33),"",0)</f>
        <v/>
      </c>
      <c r="AE44" s="92" t="str">
        <f>+IF(ISBLANK($AE$33),"",0)</f>
        <v/>
      </c>
      <c r="AF44" s="92" t="str">
        <f>+IF(ISBLANK($AF$33),"",0)</f>
        <v/>
      </c>
      <c r="AG44" s="92" t="str">
        <f>+IF(ISBLANK($AG$33),"",0)</f>
        <v/>
      </c>
      <c r="AH44" s="117"/>
      <c r="AI44" s="192" t="str">
        <f>IF(COUNTBLANK(D44:AG44)=30,"",AVERAGE(D44:AG44))</f>
        <v/>
      </c>
      <c r="AJ44" s="83"/>
    </row>
    <row r="45" spans="2:36" ht="18.75">
      <c r="B45" s="81"/>
      <c r="C45" s="136" t="s">
        <v>58</v>
      </c>
      <c r="D45" s="92" t="str">
        <f t="shared" ref="D45:D51" si="65">+IF(ISBLANK($D$33),"",0)</f>
        <v/>
      </c>
      <c r="E45" s="92" t="str">
        <f t="shared" ref="E45:E51" si="66">+IF(ISBLANK($E$33),"",0)</f>
        <v/>
      </c>
      <c r="F45" s="92" t="str">
        <f t="shared" ref="F45:F51" si="67">+IF(ISBLANK($F$33),"",0)</f>
        <v/>
      </c>
      <c r="G45" s="92" t="str">
        <f t="shared" ref="G45:G51" si="68">+IF(ISBLANK($G$33),"",0)</f>
        <v/>
      </c>
      <c r="H45" s="92" t="str">
        <f t="shared" ref="H45:H51" si="69">+IF(ISBLANK($H$33),"",0)</f>
        <v/>
      </c>
      <c r="I45" s="92" t="str">
        <f t="shared" ref="I45:I51" si="70">+IF(ISBLANK($I$33),"",0)</f>
        <v/>
      </c>
      <c r="J45" s="92" t="str">
        <f t="shared" ref="J45:J51" si="71">+IF(ISBLANK($J$33),"",0)</f>
        <v/>
      </c>
      <c r="K45" s="92" t="str">
        <f t="shared" ref="K45:K51" si="72">+IF(ISBLANK($K$33),"",0)</f>
        <v/>
      </c>
      <c r="L45" s="92" t="str">
        <f t="shared" ref="L45:L51" si="73">+IF(ISBLANK($L$33),"",0)</f>
        <v/>
      </c>
      <c r="M45" s="92" t="str">
        <f t="shared" ref="M45:M51" si="74">+IF(ISBLANK($M$33),"",0)</f>
        <v/>
      </c>
      <c r="N45" s="92" t="str">
        <f t="shared" ref="N45:N51" si="75">+IF(ISBLANK($N$33),"",0)</f>
        <v/>
      </c>
      <c r="O45" s="92" t="str">
        <f t="shared" ref="O45:O51" si="76">+IF(ISBLANK($O$33),"",0)</f>
        <v/>
      </c>
      <c r="P45" s="92" t="str">
        <f t="shared" ref="P45:P51" si="77">+IF(ISBLANK($P$33),"",0)</f>
        <v/>
      </c>
      <c r="Q45" s="92" t="str">
        <f t="shared" ref="Q45:Q51" si="78">+IF(ISBLANK($Q$33),"",0)</f>
        <v/>
      </c>
      <c r="R45" s="92" t="str">
        <f t="shared" ref="R45:R51" si="79">+IF(ISBLANK($R$33),"",0)</f>
        <v/>
      </c>
      <c r="S45" s="92" t="str">
        <f t="shared" ref="S45:S51" si="80">+IF(ISBLANK($S$33),"",0)</f>
        <v/>
      </c>
      <c r="T45" s="92" t="str">
        <f t="shared" ref="T45:T51" si="81">+IF(ISBLANK($T$33),"",0)</f>
        <v/>
      </c>
      <c r="U45" s="92" t="str">
        <f t="shared" ref="U45:U51" si="82">+IF(ISBLANK($U$33),"",0)</f>
        <v/>
      </c>
      <c r="V45" s="92" t="str">
        <f t="shared" ref="V45:V51" si="83">+IF(ISBLANK($V$33),"",0)</f>
        <v/>
      </c>
      <c r="W45" s="92" t="str">
        <f t="shared" ref="W45:W51" si="84">+IF(ISBLANK($W$33),"",0)</f>
        <v/>
      </c>
      <c r="X45" s="92" t="str">
        <f t="shared" ref="X45:X51" si="85">+IF(ISBLANK($X$33),"",0)</f>
        <v/>
      </c>
      <c r="Y45" s="92" t="str">
        <f t="shared" ref="Y45:Y51" si="86">+IF(ISBLANK($Y$33),"",0)</f>
        <v/>
      </c>
      <c r="Z45" s="92" t="str">
        <f t="shared" ref="Z45:Z51" si="87">+IF(ISBLANK($Z$33),"",0)</f>
        <v/>
      </c>
      <c r="AA45" s="92" t="str">
        <f t="shared" ref="AA45:AA51" si="88">+IF(ISBLANK($AA$33),"",0)</f>
        <v/>
      </c>
      <c r="AB45" s="92" t="str">
        <f t="shared" ref="AB45:AB51" si="89">+IF(ISBLANK($AB$33),"",0)</f>
        <v/>
      </c>
      <c r="AC45" s="92" t="str">
        <f t="shared" ref="AC45:AC51" si="90">+IF(ISBLANK($AC$33),"",0)</f>
        <v/>
      </c>
      <c r="AD45" s="92" t="str">
        <f t="shared" ref="AD45:AD51" si="91">+IF(ISBLANK($AD$33),"",0)</f>
        <v/>
      </c>
      <c r="AE45" s="92" t="str">
        <f t="shared" ref="AE45:AE51" si="92">+IF(ISBLANK($AE$33),"",0)</f>
        <v/>
      </c>
      <c r="AF45" s="92" t="str">
        <f t="shared" ref="AF45:AF51" si="93">+IF(ISBLANK($AF$33),"",0)</f>
        <v/>
      </c>
      <c r="AG45" s="92" t="str">
        <f t="shared" ref="AG45:AG51" si="94">+IF(ISBLANK($AG$33),"",0)</f>
        <v/>
      </c>
      <c r="AH45" s="112"/>
      <c r="AI45" s="187" t="str">
        <f>IF(COUNTBLANK(D45:AG45)=30,"",AVERAGE(D45:AG45))</f>
        <v/>
      </c>
      <c r="AJ45" s="83"/>
    </row>
    <row r="46" spans="2:36" ht="18.75">
      <c r="B46" s="81"/>
      <c r="C46" s="136" t="s">
        <v>59</v>
      </c>
      <c r="D46" s="92" t="str">
        <f t="shared" si="65"/>
        <v/>
      </c>
      <c r="E46" s="92" t="str">
        <f t="shared" si="66"/>
        <v/>
      </c>
      <c r="F46" s="92" t="str">
        <f t="shared" si="67"/>
        <v/>
      </c>
      <c r="G46" s="92" t="str">
        <f t="shared" si="68"/>
        <v/>
      </c>
      <c r="H46" s="92" t="str">
        <f t="shared" si="69"/>
        <v/>
      </c>
      <c r="I46" s="92" t="str">
        <f t="shared" si="70"/>
        <v/>
      </c>
      <c r="J46" s="92" t="str">
        <f t="shared" si="71"/>
        <v/>
      </c>
      <c r="K46" s="92" t="str">
        <f t="shared" si="72"/>
        <v/>
      </c>
      <c r="L46" s="92" t="str">
        <f t="shared" si="73"/>
        <v/>
      </c>
      <c r="M46" s="92" t="str">
        <f t="shared" si="74"/>
        <v/>
      </c>
      <c r="N46" s="92" t="str">
        <f t="shared" si="75"/>
        <v/>
      </c>
      <c r="O46" s="92" t="str">
        <f t="shared" si="76"/>
        <v/>
      </c>
      <c r="P46" s="92" t="str">
        <f t="shared" si="77"/>
        <v/>
      </c>
      <c r="Q46" s="92" t="str">
        <f t="shared" si="78"/>
        <v/>
      </c>
      <c r="R46" s="92" t="str">
        <f t="shared" si="79"/>
        <v/>
      </c>
      <c r="S46" s="92" t="str">
        <f t="shared" si="80"/>
        <v/>
      </c>
      <c r="T46" s="92" t="str">
        <f t="shared" si="81"/>
        <v/>
      </c>
      <c r="U46" s="92" t="str">
        <f t="shared" si="82"/>
        <v/>
      </c>
      <c r="V46" s="92" t="str">
        <f t="shared" si="83"/>
        <v/>
      </c>
      <c r="W46" s="92" t="str">
        <f t="shared" si="84"/>
        <v/>
      </c>
      <c r="X46" s="92" t="str">
        <f t="shared" si="85"/>
        <v/>
      </c>
      <c r="Y46" s="92" t="str">
        <f t="shared" si="86"/>
        <v/>
      </c>
      <c r="Z46" s="92" t="str">
        <f t="shared" si="87"/>
        <v/>
      </c>
      <c r="AA46" s="92" t="str">
        <f t="shared" si="88"/>
        <v/>
      </c>
      <c r="AB46" s="92" t="str">
        <f t="shared" si="89"/>
        <v/>
      </c>
      <c r="AC46" s="92" t="str">
        <f t="shared" si="90"/>
        <v/>
      </c>
      <c r="AD46" s="92" t="str">
        <f t="shared" si="91"/>
        <v/>
      </c>
      <c r="AE46" s="92" t="str">
        <f t="shared" si="92"/>
        <v/>
      </c>
      <c r="AF46" s="92" t="str">
        <f t="shared" si="93"/>
        <v/>
      </c>
      <c r="AG46" s="92" t="str">
        <f t="shared" si="94"/>
        <v/>
      </c>
      <c r="AH46" s="112"/>
      <c r="AI46" s="187" t="str">
        <f t="shared" ref="AI46:AI51" si="95">IF(COUNTBLANK(D46:AG46)=30,"",AVERAGE(D46:AG46))</f>
        <v/>
      </c>
      <c r="AJ46" s="83"/>
    </row>
    <row r="47" spans="2:36" ht="18.75">
      <c r="B47" s="81"/>
      <c r="C47" s="136" t="s">
        <v>60</v>
      </c>
      <c r="D47" s="92" t="str">
        <f t="shared" si="65"/>
        <v/>
      </c>
      <c r="E47" s="92" t="str">
        <f t="shared" si="66"/>
        <v/>
      </c>
      <c r="F47" s="92" t="str">
        <f t="shared" si="67"/>
        <v/>
      </c>
      <c r="G47" s="92" t="str">
        <f t="shared" si="68"/>
        <v/>
      </c>
      <c r="H47" s="92" t="str">
        <f t="shared" si="69"/>
        <v/>
      </c>
      <c r="I47" s="92" t="str">
        <f t="shared" si="70"/>
        <v/>
      </c>
      <c r="J47" s="92" t="str">
        <f t="shared" si="71"/>
        <v/>
      </c>
      <c r="K47" s="92" t="str">
        <f t="shared" si="72"/>
        <v/>
      </c>
      <c r="L47" s="92" t="str">
        <f t="shared" si="73"/>
        <v/>
      </c>
      <c r="M47" s="92" t="str">
        <f t="shared" si="74"/>
        <v/>
      </c>
      <c r="N47" s="92" t="str">
        <f t="shared" si="75"/>
        <v/>
      </c>
      <c r="O47" s="92" t="str">
        <f t="shared" si="76"/>
        <v/>
      </c>
      <c r="P47" s="92" t="str">
        <f t="shared" si="77"/>
        <v/>
      </c>
      <c r="Q47" s="92" t="str">
        <f t="shared" si="78"/>
        <v/>
      </c>
      <c r="R47" s="92" t="str">
        <f t="shared" si="79"/>
        <v/>
      </c>
      <c r="S47" s="92" t="str">
        <f t="shared" si="80"/>
        <v/>
      </c>
      <c r="T47" s="92" t="str">
        <f t="shared" si="81"/>
        <v/>
      </c>
      <c r="U47" s="92" t="str">
        <f t="shared" si="82"/>
        <v/>
      </c>
      <c r="V47" s="92" t="str">
        <f t="shared" si="83"/>
        <v/>
      </c>
      <c r="W47" s="92" t="str">
        <f t="shared" si="84"/>
        <v/>
      </c>
      <c r="X47" s="92" t="str">
        <f t="shared" si="85"/>
        <v/>
      </c>
      <c r="Y47" s="92" t="str">
        <f t="shared" si="86"/>
        <v/>
      </c>
      <c r="Z47" s="92" t="str">
        <f t="shared" si="87"/>
        <v/>
      </c>
      <c r="AA47" s="92" t="str">
        <f t="shared" si="88"/>
        <v/>
      </c>
      <c r="AB47" s="92" t="str">
        <f t="shared" si="89"/>
        <v/>
      </c>
      <c r="AC47" s="92" t="str">
        <f t="shared" si="90"/>
        <v/>
      </c>
      <c r="AD47" s="92" t="str">
        <f t="shared" si="91"/>
        <v/>
      </c>
      <c r="AE47" s="92" t="str">
        <f t="shared" si="92"/>
        <v/>
      </c>
      <c r="AF47" s="92" t="str">
        <f t="shared" si="93"/>
        <v/>
      </c>
      <c r="AG47" s="92" t="str">
        <f t="shared" si="94"/>
        <v/>
      </c>
      <c r="AH47" s="112"/>
      <c r="AI47" s="187" t="str">
        <f t="shared" si="95"/>
        <v/>
      </c>
      <c r="AJ47" s="83"/>
    </row>
    <row r="48" spans="2:36" ht="18.75">
      <c r="B48" s="81"/>
      <c r="C48" s="136" t="s">
        <v>61</v>
      </c>
      <c r="D48" s="92" t="str">
        <f t="shared" si="65"/>
        <v/>
      </c>
      <c r="E48" s="92" t="str">
        <f t="shared" si="66"/>
        <v/>
      </c>
      <c r="F48" s="92" t="str">
        <f t="shared" si="67"/>
        <v/>
      </c>
      <c r="G48" s="92" t="str">
        <f t="shared" si="68"/>
        <v/>
      </c>
      <c r="H48" s="92" t="str">
        <f t="shared" si="69"/>
        <v/>
      </c>
      <c r="I48" s="92" t="str">
        <f t="shared" si="70"/>
        <v/>
      </c>
      <c r="J48" s="92" t="str">
        <f t="shared" si="71"/>
        <v/>
      </c>
      <c r="K48" s="92" t="str">
        <f t="shared" si="72"/>
        <v/>
      </c>
      <c r="L48" s="92" t="str">
        <f t="shared" si="73"/>
        <v/>
      </c>
      <c r="M48" s="92" t="str">
        <f t="shared" si="74"/>
        <v/>
      </c>
      <c r="N48" s="92" t="str">
        <f t="shared" si="75"/>
        <v/>
      </c>
      <c r="O48" s="92" t="str">
        <f t="shared" si="76"/>
        <v/>
      </c>
      <c r="P48" s="92" t="str">
        <f t="shared" si="77"/>
        <v/>
      </c>
      <c r="Q48" s="92" t="str">
        <f t="shared" si="78"/>
        <v/>
      </c>
      <c r="R48" s="92" t="str">
        <f t="shared" si="79"/>
        <v/>
      </c>
      <c r="S48" s="92" t="str">
        <f t="shared" si="80"/>
        <v/>
      </c>
      <c r="T48" s="92" t="str">
        <f t="shared" si="81"/>
        <v/>
      </c>
      <c r="U48" s="92" t="str">
        <f t="shared" si="82"/>
        <v/>
      </c>
      <c r="V48" s="92" t="str">
        <f t="shared" si="83"/>
        <v/>
      </c>
      <c r="W48" s="92" t="str">
        <f t="shared" si="84"/>
        <v/>
      </c>
      <c r="X48" s="92" t="str">
        <f t="shared" si="85"/>
        <v/>
      </c>
      <c r="Y48" s="92" t="str">
        <f t="shared" si="86"/>
        <v/>
      </c>
      <c r="Z48" s="92" t="str">
        <f t="shared" si="87"/>
        <v/>
      </c>
      <c r="AA48" s="92" t="str">
        <f t="shared" si="88"/>
        <v/>
      </c>
      <c r="AB48" s="92" t="str">
        <f t="shared" si="89"/>
        <v/>
      </c>
      <c r="AC48" s="92" t="str">
        <f t="shared" si="90"/>
        <v/>
      </c>
      <c r="AD48" s="92" t="str">
        <f t="shared" si="91"/>
        <v/>
      </c>
      <c r="AE48" s="92" t="str">
        <f t="shared" si="92"/>
        <v/>
      </c>
      <c r="AF48" s="92" t="str">
        <f t="shared" si="93"/>
        <v/>
      </c>
      <c r="AG48" s="92" t="str">
        <f t="shared" si="94"/>
        <v/>
      </c>
      <c r="AH48" s="112"/>
      <c r="AI48" s="187" t="str">
        <f t="shared" si="95"/>
        <v/>
      </c>
      <c r="AJ48" s="83"/>
    </row>
    <row r="49" spans="2:36" ht="18.75">
      <c r="B49" s="81"/>
      <c r="C49" s="136" t="s">
        <v>62</v>
      </c>
      <c r="D49" s="92" t="str">
        <f>+IF(ISBLANK($D$33),"",0)</f>
        <v/>
      </c>
      <c r="E49" s="92" t="str">
        <f>+IF(ISBLANK($E$33),"",0)</f>
        <v/>
      </c>
      <c r="F49" s="92" t="str">
        <f>+IF(ISBLANK($F$33),"",0)</f>
        <v/>
      </c>
      <c r="G49" s="92" t="str">
        <f>+IF(ISBLANK($G$33),"",0)</f>
        <v/>
      </c>
      <c r="H49" s="92" t="str">
        <f>+IF(ISBLANK($H$33),"",0)</f>
        <v/>
      </c>
      <c r="I49" s="92" t="str">
        <f>+IF(ISBLANK($I$33),"",0)</f>
        <v/>
      </c>
      <c r="J49" s="92" t="str">
        <f>+IF(ISBLANK($J$33),"",0)</f>
        <v/>
      </c>
      <c r="K49" s="92" t="str">
        <f>+IF(ISBLANK($K$33),"",0)</f>
        <v/>
      </c>
      <c r="L49" s="92" t="str">
        <f>+IF(ISBLANK($L$33),"",0)</f>
        <v/>
      </c>
      <c r="M49" s="92" t="str">
        <f>+IF(ISBLANK($M$33),"",0)</f>
        <v/>
      </c>
      <c r="N49" s="92" t="str">
        <f>+IF(ISBLANK($N$33),"",0)</f>
        <v/>
      </c>
      <c r="O49" s="92" t="str">
        <f>+IF(ISBLANK($O$33),"",0)</f>
        <v/>
      </c>
      <c r="P49" s="92" t="str">
        <f>+IF(ISBLANK($P$33),"",0)</f>
        <v/>
      </c>
      <c r="Q49" s="92" t="str">
        <f>+IF(ISBLANK($Q$33),"",0)</f>
        <v/>
      </c>
      <c r="R49" s="92" t="str">
        <f>+IF(ISBLANK($R$33),"",0)</f>
        <v/>
      </c>
      <c r="S49" s="92" t="str">
        <f>+IF(ISBLANK($S$33),"",0)</f>
        <v/>
      </c>
      <c r="T49" s="92" t="str">
        <f>+IF(ISBLANK($T$33),"",0)</f>
        <v/>
      </c>
      <c r="U49" s="92" t="str">
        <f>+IF(ISBLANK($U$33),"",0)</f>
        <v/>
      </c>
      <c r="V49" s="92" t="str">
        <f>+IF(ISBLANK($V$33),"",0)</f>
        <v/>
      </c>
      <c r="W49" s="92" t="str">
        <f>+IF(ISBLANK($W$33),"",0)</f>
        <v/>
      </c>
      <c r="X49" s="92" t="str">
        <f>+IF(ISBLANK($X$33),"",0)</f>
        <v/>
      </c>
      <c r="Y49" s="92" t="str">
        <f>+IF(ISBLANK($Y$33),"",0)</f>
        <v/>
      </c>
      <c r="Z49" s="92" t="str">
        <f>+IF(ISBLANK($Z$33),"",0)</f>
        <v/>
      </c>
      <c r="AA49" s="92" t="str">
        <f>+IF(ISBLANK($AA$33),"",0)</f>
        <v/>
      </c>
      <c r="AB49" s="92" t="str">
        <f>+IF(ISBLANK($AB$33),"",0)</f>
        <v/>
      </c>
      <c r="AC49" s="92" t="str">
        <f>+IF(ISBLANK($AC$33),"",0)</f>
        <v/>
      </c>
      <c r="AD49" s="92" t="str">
        <f>+IF(ISBLANK($AD$33),"",0)</f>
        <v/>
      </c>
      <c r="AE49" s="92" t="str">
        <f>+IF(ISBLANK($AE$33),"",0)</f>
        <v/>
      </c>
      <c r="AF49" s="92" t="str">
        <f>+IF(ISBLANK($AF$33),"",0)</f>
        <v/>
      </c>
      <c r="AG49" s="92" t="str">
        <f>+IF(ISBLANK($AG$33),"",0)</f>
        <v/>
      </c>
      <c r="AH49" s="112"/>
      <c r="AI49" s="187" t="str">
        <f>IF(COUNTBLANK(D49:AG49)=30,"",AVERAGE(D49:AG49))</f>
        <v/>
      </c>
      <c r="AJ49" s="83"/>
    </row>
    <row r="50" spans="2:36" ht="18.75">
      <c r="B50" s="81"/>
      <c r="C50" s="136" t="s">
        <v>63</v>
      </c>
      <c r="D50" s="92" t="str">
        <f t="shared" si="65"/>
        <v/>
      </c>
      <c r="E50" s="92" t="str">
        <f t="shared" si="66"/>
        <v/>
      </c>
      <c r="F50" s="92" t="str">
        <f t="shared" si="67"/>
        <v/>
      </c>
      <c r="G50" s="92" t="str">
        <f t="shared" si="68"/>
        <v/>
      </c>
      <c r="H50" s="92" t="str">
        <f t="shared" si="69"/>
        <v/>
      </c>
      <c r="I50" s="92" t="str">
        <f t="shared" si="70"/>
        <v/>
      </c>
      <c r="J50" s="92" t="str">
        <f t="shared" si="71"/>
        <v/>
      </c>
      <c r="K50" s="92" t="str">
        <f t="shared" si="72"/>
        <v/>
      </c>
      <c r="L50" s="92" t="str">
        <f t="shared" si="73"/>
        <v/>
      </c>
      <c r="M50" s="92" t="str">
        <f t="shared" si="74"/>
        <v/>
      </c>
      <c r="N50" s="92" t="str">
        <f t="shared" si="75"/>
        <v/>
      </c>
      <c r="O50" s="92" t="str">
        <f t="shared" si="76"/>
        <v/>
      </c>
      <c r="P50" s="92" t="str">
        <f t="shared" si="77"/>
        <v/>
      </c>
      <c r="Q50" s="92" t="str">
        <f t="shared" si="78"/>
        <v/>
      </c>
      <c r="R50" s="92" t="str">
        <f t="shared" si="79"/>
        <v/>
      </c>
      <c r="S50" s="92" t="str">
        <f t="shared" si="80"/>
        <v/>
      </c>
      <c r="T50" s="92" t="str">
        <f t="shared" si="81"/>
        <v/>
      </c>
      <c r="U50" s="92" t="str">
        <f t="shared" si="82"/>
        <v/>
      </c>
      <c r="V50" s="92" t="str">
        <f t="shared" si="83"/>
        <v/>
      </c>
      <c r="W50" s="92" t="str">
        <f t="shared" si="84"/>
        <v/>
      </c>
      <c r="X50" s="92" t="str">
        <f t="shared" si="85"/>
        <v/>
      </c>
      <c r="Y50" s="92" t="str">
        <f t="shared" si="86"/>
        <v/>
      </c>
      <c r="Z50" s="92" t="str">
        <f t="shared" si="87"/>
        <v/>
      </c>
      <c r="AA50" s="92" t="str">
        <f t="shared" si="88"/>
        <v/>
      </c>
      <c r="AB50" s="92" t="str">
        <f t="shared" si="89"/>
        <v/>
      </c>
      <c r="AC50" s="92" t="str">
        <f t="shared" si="90"/>
        <v/>
      </c>
      <c r="AD50" s="92" t="str">
        <f t="shared" si="91"/>
        <v/>
      </c>
      <c r="AE50" s="92" t="str">
        <f t="shared" si="92"/>
        <v/>
      </c>
      <c r="AF50" s="92" t="str">
        <f t="shared" si="93"/>
        <v/>
      </c>
      <c r="AG50" s="92" t="str">
        <f t="shared" si="94"/>
        <v/>
      </c>
      <c r="AH50" s="112"/>
      <c r="AI50" s="188" t="str">
        <f t="shared" si="95"/>
        <v/>
      </c>
      <c r="AJ50" s="83"/>
    </row>
    <row r="51" spans="2:36" ht="18.75">
      <c r="B51" s="81"/>
      <c r="C51" s="136" t="s">
        <v>64</v>
      </c>
      <c r="D51" s="92" t="str">
        <f t="shared" si="65"/>
        <v/>
      </c>
      <c r="E51" s="92" t="str">
        <f t="shared" si="66"/>
        <v/>
      </c>
      <c r="F51" s="92" t="str">
        <f t="shared" si="67"/>
        <v/>
      </c>
      <c r="G51" s="92" t="str">
        <f t="shared" si="68"/>
        <v/>
      </c>
      <c r="H51" s="92" t="str">
        <f t="shared" si="69"/>
        <v/>
      </c>
      <c r="I51" s="92" t="str">
        <f t="shared" si="70"/>
        <v/>
      </c>
      <c r="J51" s="92" t="str">
        <f t="shared" si="71"/>
        <v/>
      </c>
      <c r="K51" s="92" t="str">
        <f t="shared" si="72"/>
        <v/>
      </c>
      <c r="L51" s="92" t="str">
        <f t="shared" si="73"/>
        <v/>
      </c>
      <c r="M51" s="92" t="str">
        <f t="shared" si="74"/>
        <v/>
      </c>
      <c r="N51" s="92" t="str">
        <f t="shared" si="75"/>
        <v/>
      </c>
      <c r="O51" s="92" t="str">
        <f t="shared" si="76"/>
        <v/>
      </c>
      <c r="P51" s="92" t="str">
        <f t="shared" si="77"/>
        <v/>
      </c>
      <c r="Q51" s="92" t="str">
        <f t="shared" si="78"/>
        <v/>
      </c>
      <c r="R51" s="92" t="str">
        <f t="shared" si="79"/>
        <v/>
      </c>
      <c r="S51" s="92" t="str">
        <f t="shared" si="80"/>
        <v/>
      </c>
      <c r="T51" s="92" t="str">
        <f t="shared" si="81"/>
        <v/>
      </c>
      <c r="U51" s="92" t="str">
        <f t="shared" si="82"/>
        <v/>
      </c>
      <c r="V51" s="92" t="str">
        <f t="shared" si="83"/>
        <v/>
      </c>
      <c r="W51" s="92" t="str">
        <f t="shared" si="84"/>
        <v/>
      </c>
      <c r="X51" s="92" t="str">
        <f t="shared" si="85"/>
        <v/>
      </c>
      <c r="Y51" s="92" t="str">
        <f t="shared" si="86"/>
        <v/>
      </c>
      <c r="Z51" s="92" t="str">
        <f t="shared" si="87"/>
        <v/>
      </c>
      <c r="AA51" s="92" t="str">
        <f t="shared" si="88"/>
        <v/>
      </c>
      <c r="AB51" s="92" t="str">
        <f t="shared" si="89"/>
        <v/>
      </c>
      <c r="AC51" s="92" t="str">
        <f t="shared" si="90"/>
        <v/>
      </c>
      <c r="AD51" s="92" t="str">
        <f t="shared" si="91"/>
        <v/>
      </c>
      <c r="AE51" s="92" t="str">
        <f t="shared" si="92"/>
        <v/>
      </c>
      <c r="AF51" s="92" t="str">
        <f t="shared" si="93"/>
        <v/>
      </c>
      <c r="AG51" s="92" t="str">
        <f t="shared" si="94"/>
        <v/>
      </c>
      <c r="AH51" s="112"/>
      <c r="AI51" s="188" t="str">
        <f t="shared" si="95"/>
        <v/>
      </c>
      <c r="AJ51" s="83"/>
    </row>
    <row r="52" spans="2:36" ht="18.75">
      <c r="B52" s="81"/>
      <c r="C52" s="138" t="s">
        <v>65</v>
      </c>
      <c r="D52" s="92" t="str">
        <f>+IF(ISBLANK($D$33),"",0)</f>
        <v/>
      </c>
      <c r="E52" s="92" t="str">
        <f>+IF(ISBLANK($E$33),"",0)</f>
        <v/>
      </c>
      <c r="F52" s="92" t="str">
        <f>+IF(ISBLANK($F$33),"",0)</f>
        <v/>
      </c>
      <c r="G52" s="92" t="str">
        <f>+IF(ISBLANK($G$33),"",0)</f>
        <v/>
      </c>
      <c r="H52" s="92" t="str">
        <f>+IF(ISBLANK($H$33),"",0)</f>
        <v/>
      </c>
      <c r="I52" s="92" t="str">
        <f>+IF(ISBLANK($I$33),"",0)</f>
        <v/>
      </c>
      <c r="J52" s="92" t="str">
        <f>+IF(ISBLANK($J$33),"",0)</f>
        <v/>
      </c>
      <c r="K52" s="92" t="str">
        <f>+IF(ISBLANK($K$33),"",0)</f>
        <v/>
      </c>
      <c r="L52" s="92" t="str">
        <f>+IF(ISBLANK($L$33),"",0)</f>
        <v/>
      </c>
      <c r="M52" s="92" t="str">
        <f>+IF(ISBLANK($M$33),"",0)</f>
        <v/>
      </c>
      <c r="N52" s="92" t="str">
        <f>+IF(ISBLANK($N$33),"",0)</f>
        <v/>
      </c>
      <c r="O52" s="92" t="str">
        <f>+IF(ISBLANK($O$33),"",0)</f>
        <v/>
      </c>
      <c r="P52" s="92" t="str">
        <f>+IF(ISBLANK($P$33),"",0)</f>
        <v/>
      </c>
      <c r="Q52" s="92" t="str">
        <f>+IF(ISBLANK($Q$33),"",0)</f>
        <v/>
      </c>
      <c r="R52" s="92" t="str">
        <f>+IF(ISBLANK($R$33),"",0)</f>
        <v/>
      </c>
      <c r="S52" s="92" t="str">
        <f>+IF(ISBLANK($S$33),"",0)</f>
        <v/>
      </c>
      <c r="T52" s="92" t="str">
        <f>+IF(ISBLANK($T$33),"",0)</f>
        <v/>
      </c>
      <c r="U52" s="92" t="str">
        <f>+IF(ISBLANK($U$33),"",0)</f>
        <v/>
      </c>
      <c r="V52" s="92" t="str">
        <f>+IF(ISBLANK($V$33),"",0)</f>
        <v/>
      </c>
      <c r="W52" s="92" t="str">
        <f>+IF(ISBLANK($W$33),"",0)</f>
        <v/>
      </c>
      <c r="X52" s="92" t="str">
        <f>+IF(ISBLANK($X$33),"",0)</f>
        <v/>
      </c>
      <c r="Y52" s="92" t="str">
        <f>+IF(ISBLANK($Y$33),"",0)</f>
        <v/>
      </c>
      <c r="Z52" s="92" t="str">
        <f>+IF(ISBLANK($Z$33),"",0)</f>
        <v/>
      </c>
      <c r="AA52" s="92" t="str">
        <f>+IF(ISBLANK($AA$33),"",0)</f>
        <v/>
      </c>
      <c r="AB52" s="92" t="str">
        <f>+IF(ISBLANK($AB$33),"",0)</f>
        <v/>
      </c>
      <c r="AC52" s="92" t="str">
        <f>+IF(ISBLANK($AC$33),"",0)</f>
        <v/>
      </c>
      <c r="AD52" s="92" t="str">
        <f>+IF(ISBLANK($AD$33),"",0)</f>
        <v/>
      </c>
      <c r="AE52" s="92" t="str">
        <f>+IF(ISBLANK($AE$33),"",0)</f>
        <v/>
      </c>
      <c r="AF52" s="92" t="str">
        <f>+IF(ISBLANK($AF$33),"",0)</f>
        <v/>
      </c>
      <c r="AG52" s="92" t="str">
        <f>+IF(ISBLANK($AG$33),"",0)</f>
        <v/>
      </c>
      <c r="AH52" s="186"/>
      <c r="AI52" s="194" t="str">
        <f>IF(COUNTBLANK(D52:AG52)=30,"",AVERAGE(D52:AG52))</f>
        <v/>
      </c>
      <c r="AJ52" s="83"/>
    </row>
    <row r="53" spans="2:36" ht="16.5" thickBot="1">
      <c r="B53" s="81"/>
      <c r="C53" s="179" t="s">
        <v>66</v>
      </c>
      <c r="D53" s="168" t="str">
        <f t="shared" ref="D53:G53" si="96">IF(COUNTBLANK(D44:D52)=9,"",IF(SUM(D44:D52)&gt;0,0,IF(COUNTBLANK(D44:D52)&lt;&gt;0,"",1)))</f>
        <v/>
      </c>
      <c r="E53" s="168" t="str">
        <f t="shared" si="96"/>
        <v/>
      </c>
      <c r="F53" s="168" t="str">
        <f t="shared" si="96"/>
        <v/>
      </c>
      <c r="G53" s="168" t="str">
        <f t="shared" si="96"/>
        <v/>
      </c>
      <c r="H53" s="168" t="str">
        <f t="shared" ref="H53:AG53" si="97">IF(COUNTBLANK(H44:H52)=9,"",IF(SUM(H44:H52)&gt;0,0,IF(COUNTBLANK(H44:H52)&lt;&gt;0,"",1)))</f>
        <v/>
      </c>
      <c r="I53" s="168" t="str">
        <f t="shared" si="97"/>
        <v/>
      </c>
      <c r="J53" s="168" t="str">
        <f t="shared" si="97"/>
        <v/>
      </c>
      <c r="K53" s="168" t="str">
        <f t="shared" si="97"/>
        <v/>
      </c>
      <c r="L53" s="168" t="str">
        <f t="shared" si="97"/>
        <v/>
      </c>
      <c r="M53" s="168" t="str">
        <f t="shared" si="97"/>
        <v/>
      </c>
      <c r="N53" s="168" t="str">
        <f t="shared" si="97"/>
        <v/>
      </c>
      <c r="O53" s="168" t="str">
        <f t="shared" si="97"/>
        <v/>
      </c>
      <c r="P53" s="168" t="str">
        <f t="shared" si="97"/>
        <v/>
      </c>
      <c r="Q53" s="168" t="str">
        <f t="shared" si="97"/>
        <v/>
      </c>
      <c r="R53" s="168" t="str">
        <f t="shared" si="97"/>
        <v/>
      </c>
      <c r="S53" s="168" t="str">
        <f t="shared" si="97"/>
        <v/>
      </c>
      <c r="T53" s="168" t="str">
        <f t="shared" si="97"/>
        <v/>
      </c>
      <c r="U53" s="168" t="str">
        <f t="shared" si="97"/>
        <v/>
      </c>
      <c r="V53" s="168" t="str">
        <f t="shared" si="97"/>
        <v/>
      </c>
      <c r="W53" s="168" t="str">
        <f t="shared" si="97"/>
        <v/>
      </c>
      <c r="X53" s="168" t="str">
        <f t="shared" si="97"/>
        <v/>
      </c>
      <c r="Y53" s="168" t="str">
        <f t="shared" si="97"/>
        <v/>
      </c>
      <c r="Z53" s="168" t="str">
        <f t="shared" si="97"/>
        <v/>
      </c>
      <c r="AA53" s="168" t="str">
        <f t="shared" si="97"/>
        <v/>
      </c>
      <c r="AB53" s="168" t="str">
        <f t="shared" si="97"/>
        <v/>
      </c>
      <c r="AC53" s="168" t="str">
        <f t="shared" si="97"/>
        <v/>
      </c>
      <c r="AD53" s="168" t="str">
        <f t="shared" si="97"/>
        <v/>
      </c>
      <c r="AE53" s="168" t="str">
        <f t="shared" si="97"/>
        <v/>
      </c>
      <c r="AF53" s="168" t="str">
        <f t="shared" si="97"/>
        <v/>
      </c>
      <c r="AG53" s="168" t="str">
        <f t="shared" si="97"/>
        <v/>
      </c>
      <c r="AH53" s="133" t="str">
        <f>IF(COUNTBLANK(AH44:AH52)&lt;&gt;0,"",IF(SUM(AH44:AH52)=0,1,0))</f>
        <v/>
      </c>
      <c r="AI53" s="193" t="str">
        <f>IF(COUNTBLANK(D53:AG53)=30,"",AVERAGE(D53:AG53))</f>
        <v/>
      </c>
      <c r="AJ53" s="83"/>
    </row>
    <row r="54" spans="2:36" ht="18.75">
      <c r="B54" s="81"/>
      <c r="C54" s="157" t="s">
        <v>67</v>
      </c>
      <c r="D54" s="154"/>
      <c r="E54" s="106"/>
      <c r="F54" s="106"/>
      <c r="G54" s="106"/>
      <c r="H54" s="106"/>
      <c r="I54" s="106"/>
      <c r="J54" s="106"/>
      <c r="K54" s="92"/>
      <c r="L54" s="92"/>
      <c r="M54" s="92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  <c r="Z54" s="92"/>
      <c r="AA54" s="92"/>
      <c r="AB54" s="92"/>
      <c r="AC54" s="106"/>
      <c r="AD54" s="106"/>
      <c r="AE54" s="106"/>
      <c r="AF54" s="106"/>
      <c r="AG54" s="106"/>
      <c r="AH54" s="117"/>
      <c r="AI54" s="195"/>
      <c r="AJ54" s="83"/>
    </row>
    <row r="55" spans="2:36" ht="18.75">
      <c r="B55" s="81"/>
      <c r="C55" s="110" t="s">
        <v>68</v>
      </c>
      <c r="D55" s="151"/>
      <c r="E55" s="98"/>
      <c r="F55" s="98"/>
      <c r="G55" s="98"/>
      <c r="H55" s="98"/>
      <c r="I55" s="98"/>
      <c r="J55" s="98"/>
      <c r="K55" s="99"/>
      <c r="L55" s="99"/>
      <c r="M55" s="99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9"/>
      <c r="AA55" s="99"/>
      <c r="AB55" s="99"/>
      <c r="AC55" s="98"/>
      <c r="AD55" s="98"/>
      <c r="AE55" s="98"/>
      <c r="AF55" s="98"/>
      <c r="AG55" s="98"/>
      <c r="AH55" s="112"/>
      <c r="AI55" s="189"/>
      <c r="AJ55" s="83"/>
    </row>
    <row r="56" spans="2:36" ht="18.75">
      <c r="B56" s="81"/>
      <c r="C56" s="110" t="s">
        <v>69</v>
      </c>
      <c r="D56" s="151"/>
      <c r="E56" s="98"/>
      <c r="F56" s="98"/>
      <c r="G56" s="98"/>
      <c r="H56" s="98"/>
      <c r="I56" s="98"/>
      <c r="J56" s="98"/>
      <c r="K56" s="99"/>
      <c r="L56" s="99"/>
      <c r="M56" s="99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9"/>
      <c r="AA56" s="99"/>
      <c r="AB56" s="99"/>
      <c r="AC56" s="98"/>
      <c r="AD56" s="98"/>
      <c r="AE56" s="98"/>
      <c r="AF56" s="98"/>
      <c r="AG56" s="98"/>
      <c r="AH56" s="112"/>
      <c r="AI56" s="189"/>
      <c r="AJ56" s="83"/>
    </row>
    <row r="57" spans="2:36" ht="19.5" thickBot="1">
      <c r="B57" s="81"/>
      <c r="C57" s="162" t="s">
        <v>70</v>
      </c>
      <c r="D57" s="158"/>
      <c r="E57" s="122"/>
      <c r="F57" s="122"/>
      <c r="G57" s="122"/>
      <c r="H57" s="122"/>
      <c r="I57" s="122"/>
      <c r="J57" s="122"/>
      <c r="K57" s="123"/>
      <c r="L57" s="123"/>
      <c r="M57" s="123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3"/>
      <c r="AA57" s="123"/>
      <c r="AB57" s="123"/>
      <c r="AC57" s="122"/>
      <c r="AD57" s="122"/>
      <c r="AE57" s="122"/>
      <c r="AF57" s="122"/>
      <c r="AG57" s="122"/>
      <c r="AH57" s="186"/>
      <c r="AI57" s="190"/>
      <c r="AJ57" s="83"/>
    </row>
    <row r="58" spans="2:36" ht="167.25" customHeight="1" thickBot="1">
      <c r="B58" s="81"/>
      <c r="C58" s="95" t="s">
        <v>71</v>
      </c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176"/>
      <c r="AI58" s="177"/>
      <c r="AJ58" s="83"/>
    </row>
    <row r="59" spans="2:36" ht="16.5" thickBot="1">
      <c r="B59" s="357" t="s">
        <v>72</v>
      </c>
      <c r="C59" s="358"/>
      <c r="D59" s="358"/>
      <c r="E59" s="358"/>
      <c r="F59" s="358"/>
      <c r="G59" s="358"/>
      <c r="H59" s="358"/>
      <c r="I59" s="358"/>
      <c r="J59" s="358"/>
      <c r="K59" s="358"/>
      <c r="L59" s="358"/>
      <c r="M59" s="358"/>
      <c r="N59" s="358"/>
      <c r="O59" s="358"/>
      <c r="P59" s="358"/>
      <c r="Q59" s="358"/>
      <c r="R59" s="358"/>
      <c r="S59" s="358"/>
      <c r="T59" s="358"/>
      <c r="U59" s="358"/>
      <c r="V59" s="358"/>
      <c r="W59" s="358"/>
      <c r="X59" s="358"/>
      <c r="Y59" s="358"/>
      <c r="Z59" s="358"/>
      <c r="AA59" s="358"/>
      <c r="AB59" s="358"/>
      <c r="AC59" s="358"/>
      <c r="AD59" s="358"/>
      <c r="AE59" s="358"/>
      <c r="AF59" s="358"/>
      <c r="AG59" s="358"/>
      <c r="AH59" s="358"/>
      <c r="AI59" s="358"/>
      <c r="AJ59" s="359"/>
    </row>
  </sheetData>
  <sheetProtection algorithmName="SHA-512" hashValue="mpG/EYkD1ehRDdWTxRfxlaa9wdYb0wG5hj3RWGNJu4S11GxpfTfDvtnZQyHRnw60n3l/sA5Fi1LneMA/WyajyQ==" saltValue="RIh4Xp2TAOQnVGbeZtV3Sg==" spinCount="100000" sheet="1" formatCells="0" formatColumns="0" formatRows="0"/>
  <mergeCells count="10">
    <mergeCell ref="D11:AI11"/>
    <mergeCell ref="D30:AI30"/>
    <mergeCell ref="B59:AJ59"/>
    <mergeCell ref="C30:C31"/>
    <mergeCell ref="O8:U8"/>
    <mergeCell ref="O9:U9"/>
    <mergeCell ref="G8:N8"/>
    <mergeCell ref="V8:AB8"/>
    <mergeCell ref="G9:N9"/>
    <mergeCell ref="V9:AB9"/>
  </mergeCells>
  <conditionalFormatting sqref="D28:AG28">
    <cfRule type="cellIs" dxfId="410" priority="11" operator="equal">
      <formula>3</formula>
    </cfRule>
  </conditionalFormatting>
  <conditionalFormatting sqref="D28:AH28">
    <cfRule type="cellIs" dxfId="409" priority="15" operator="equal">
      <formula>2</formula>
    </cfRule>
    <cfRule type="cellIs" dxfId="408" priority="16" operator="equal">
      <formula>1</formula>
    </cfRule>
    <cfRule type="cellIs" dxfId="407" priority="17" operator="equal">
      <formula>0</formula>
    </cfRule>
  </conditionalFormatting>
  <conditionalFormatting sqref="D27:AI28">
    <cfRule type="containsBlanks" dxfId="406" priority="12" stopIfTrue="1">
      <formula>LEN(TRIM(D27))=0</formula>
    </cfRule>
  </conditionalFormatting>
  <conditionalFormatting sqref="E28 H28 R28 AB28">
    <cfRule type="cellIs" dxfId="405" priority="19" operator="equal">
      <formula>3</formula>
    </cfRule>
    <cfRule type="containsBlanks" dxfId="404" priority="23">
      <formula>LEN(TRIM(E28))=0</formula>
    </cfRule>
  </conditionalFormatting>
  <conditionalFormatting sqref="K28 U28 AE28">
    <cfRule type="containsBlanks" dxfId="403" priority="13">
      <formula>LEN(TRIM(K28))=0</formula>
    </cfRule>
    <cfRule type="cellIs" dxfId="402" priority="14" operator="equal">
      <formula>3</formula>
    </cfRule>
  </conditionalFormatting>
  <conditionalFormatting sqref="AH28">
    <cfRule type="cellIs" dxfId="401" priority="133" operator="equal">
      <formula>3</formula>
    </cfRule>
  </conditionalFormatting>
  <conditionalFormatting sqref="AI13:AI17">
    <cfRule type="containsBlanks" dxfId="400" priority="7" stopIfTrue="1">
      <formula>LEN(TRIM(AI13))=0</formula>
    </cfRule>
  </conditionalFormatting>
  <conditionalFormatting sqref="AI16:AI17">
    <cfRule type="cellIs" dxfId="399" priority="8" operator="equal">
      <formula>2</formula>
    </cfRule>
    <cfRule type="cellIs" dxfId="398" priority="9" operator="equal">
      <formula>1</formula>
    </cfRule>
    <cfRule type="cellIs" dxfId="397" priority="10" operator="equal">
      <formula>0</formula>
    </cfRule>
  </conditionalFormatting>
  <conditionalFormatting sqref="AI17">
    <cfRule type="cellIs" dxfId="396" priority="6" operator="equal">
      <formula>3</formula>
    </cfRule>
  </conditionalFormatting>
  <conditionalFormatting sqref="AI18:AI23 AI16">
    <cfRule type="cellIs" dxfId="395" priority="207" operator="equal">
      <formula>3</formula>
    </cfRule>
  </conditionalFormatting>
  <conditionalFormatting sqref="AI18:AI26">
    <cfRule type="containsBlanks" dxfId="394" priority="28" stopIfTrue="1">
      <formula>LEN(TRIM(AI18))=0</formula>
    </cfRule>
    <cfRule type="cellIs" dxfId="393" priority="29" operator="equal">
      <formula>2</formula>
    </cfRule>
    <cfRule type="cellIs" dxfId="392" priority="30" operator="equal">
      <formula>1</formula>
    </cfRule>
    <cfRule type="cellIs" dxfId="391" priority="31" operator="equal">
      <formula>0</formula>
    </cfRule>
  </conditionalFormatting>
  <conditionalFormatting sqref="AI24:AI26">
    <cfRule type="cellIs" dxfId="390" priority="27" operator="equal">
      <formula>3</formula>
    </cfRule>
  </conditionalFormatting>
  <conditionalFormatting sqref="AI32 AI34:AI57">
    <cfRule type="containsBlanks" dxfId="389" priority="32" stopIfTrue="1">
      <formula>LEN(TRIM(AI32))=0</formula>
    </cfRule>
  </conditionalFormatting>
  <conditionalFormatting sqref="AI32">
    <cfRule type="cellIs" dxfId="388" priority="37" operator="between">
      <formula>0</formula>
      <formula>0.25</formula>
    </cfRule>
    <cfRule type="cellIs" dxfId="387" priority="38" operator="between">
      <formula>0.25</formula>
      <formula>0.5</formula>
    </cfRule>
  </conditionalFormatting>
  <conditionalFormatting sqref="AI33">
    <cfRule type="cellIs" dxfId="386" priority="1" operator="equal">
      <formula>3</formula>
    </cfRule>
    <cfRule type="containsBlanks" dxfId="385" priority="2" stopIfTrue="1">
      <formula>LEN(TRIM(AI33))=0</formula>
    </cfRule>
    <cfRule type="cellIs" dxfId="384" priority="3" operator="equal">
      <formula>2</formula>
    </cfRule>
    <cfRule type="cellIs" dxfId="383" priority="4" operator="equal">
      <formula>1</formula>
    </cfRule>
    <cfRule type="cellIs" dxfId="382" priority="5" operator="equal">
      <formula>0</formula>
    </cfRule>
  </conditionalFormatting>
  <conditionalFormatting sqref="AI34:AI42">
    <cfRule type="cellIs" dxfId="381" priority="33" operator="between">
      <formula>0</formula>
      <formula>0.25</formula>
    </cfRule>
    <cfRule type="cellIs" dxfId="380" priority="34" operator="between">
      <formula>0.25</formula>
      <formula>0.5</formula>
    </cfRule>
  </conditionalFormatting>
  <conditionalFormatting sqref="AI41">
    <cfRule type="cellIs" dxfId="379" priority="35" operator="between">
      <formula>0.5</formula>
      <formula>0.75</formula>
    </cfRule>
    <cfRule type="cellIs" dxfId="378" priority="36" operator="between">
      <formula>0.75</formula>
      <formula>1</formula>
    </cfRule>
  </conditionalFormatting>
  <dataValidations count="4">
    <dataValidation type="decimal" errorStyle="warning" allowBlank="1" showErrorMessage="1" errorTitle="Uforventet lengde" error="Lengde er utenfor forventet lengdeintervall. Sjekk at lengde er riktig og oppgitt i cm. " sqref="D14:AG15" xr:uid="{D59F96A9-CF36-4BFF-8167-EFFB13D16317}">
      <formula1>5</formula1>
      <formula2>30</formula2>
    </dataValidation>
    <dataValidation type="decimal" errorStyle="warning" allowBlank="1" showErrorMessage="1" errorTitle="Uforventet vekt" error="Vekten er utenfor forventet vektintervall. Sjekk at vekt er riktig og oppgitt i g. " sqref="D13:AG13" xr:uid="{1921F7F3-C88C-4C92-8BE2-03EF0EAA94D7}">
      <formula1>10</formula1>
      <formula2>1000</formula2>
    </dataValidation>
    <dataValidation type="whole" allowBlank="1" showInputMessage="1" showErrorMessage="1" errorTitle="Feil i inntastingen" error="Scoren er utenfor intervallet (1-2). Skriv 1 for hannkjønn og 2 for hunnkjønn." sqref="D43:AG43" xr:uid="{3FCEB4E7-6737-4ACC-9D15-F3D14CC11BD3}">
      <formula1>1</formula1>
      <formula2>2</formula2>
    </dataValidation>
    <dataValidation type="whole" allowBlank="1" showErrorMessage="1" errorTitle="Feil i inntasting" error="Leverfargen er utenfor intervallet (1-6) " sqref="D32:AG32" xr:uid="{171335F8-E5A5-447F-B4F5-DB0BBA9A1A0C}">
      <formula1>1</formula1>
      <formula2>6</formula2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DropDown="1" showErrorMessage="1" errorTitle="Feil i inntasting" error="Scoren er utenfor intervallet (0-3)" xr:uid="{F0F38E5B-46D6-40FB-9BAC-AA94BD7235B4}">
          <x14:formula1>
            <xm:f>Velferdsmodellen!$A$60:$A$64</xm:f>
          </x14:formula1>
          <xm:sqref>D18:AG26</xm:sqref>
        </x14:dataValidation>
        <x14:dataValidation type="list" allowBlank="1" showDropDown="1" showErrorMessage="1" errorTitle="Feil i inntasting" error="Scoren er utenfor intervallet (0-1)" xr:uid="{6DD95923-EBEA-4BB4-B566-926C5DA3F184}">
          <x14:formula1>
            <xm:f>Velferdsmodellen!$A$60:$A$62</xm:f>
          </x14:formula1>
          <xm:sqref>D34:AG42</xm:sqref>
        </x14:dataValidation>
        <x14:dataValidation type="list" allowBlank="1" showDropDown="1" showErrorMessage="1" errorTitle="Feil i inntasting" error="Scoren er utenfor intervallet (0-1)_x000a_" xr:uid="{04BD0E7C-2C7D-4657-8070-6E4E37C1DBC0}">
          <x14:formula1>
            <xm:f>Velferdsmodellen!$A$60:$A$62</xm:f>
          </x14:formula1>
          <xm:sqref>D44:AG49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43FC5-BE47-44C2-86CF-F787C9CCBD9F}">
  <dimension ref="B1:AJ59"/>
  <sheetViews>
    <sheetView zoomScale="80" zoomScaleNormal="80" workbookViewId="0">
      <pane xSplit="3" ySplit="12" topLeftCell="D13" activePane="bottomRight" state="frozen"/>
      <selection pane="bottomRight" activeCell="D50" sqref="D50"/>
      <selection pane="bottomLeft" activeCell="D50" sqref="D50"/>
      <selection pane="topRight" activeCell="D50" sqref="D50"/>
    </sheetView>
  </sheetViews>
  <sheetFormatPr defaultColWidth="12.42578125" defaultRowHeight="15.75"/>
  <cols>
    <col min="1" max="1" width="5.140625" style="58" customWidth="1"/>
    <col min="2" max="2" width="2.42578125" style="58" customWidth="1"/>
    <col min="3" max="3" width="36" style="58" customWidth="1"/>
    <col min="4" max="33" width="6.7109375" style="58" customWidth="1"/>
    <col min="34" max="34" width="4.42578125" style="58" hidden="1" customWidth="1"/>
    <col min="35" max="35" width="22.7109375" style="58" customWidth="1"/>
    <col min="36" max="36" width="1.7109375" style="58" customWidth="1"/>
    <col min="37" max="37" width="7" style="58" customWidth="1"/>
    <col min="38" max="40" width="12.42578125" style="58"/>
    <col min="41" max="41" width="26.7109375" style="58" customWidth="1"/>
    <col min="42" max="16384" width="12.42578125" style="58"/>
  </cols>
  <sheetData>
    <row r="1" spans="2:36" ht="16.5" thickBot="1"/>
    <row r="2" spans="2:36">
      <c r="B2" s="73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74"/>
    </row>
    <row r="3" spans="2:36">
      <c r="B3" s="81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  <c r="P3" s="197"/>
      <c r="Q3" s="197"/>
      <c r="R3" s="197"/>
      <c r="S3" s="197"/>
      <c r="T3" s="197"/>
      <c r="U3" s="197"/>
      <c r="V3" s="197"/>
      <c r="W3" s="197"/>
      <c r="X3" s="197"/>
      <c r="Y3" s="197"/>
      <c r="Z3" s="197"/>
      <c r="AA3" s="197"/>
      <c r="AB3" s="197"/>
      <c r="AC3" s="197"/>
      <c r="AD3" s="197"/>
      <c r="AE3" s="197"/>
      <c r="AF3" s="197"/>
      <c r="AG3" s="197"/>
      <c r="AH3" s="197"/>
      <c r="AI3" s="197"/>
      <c r="AJ3" s="83"/>
    </row>
    <row r="4" spans="2:36">
      <c r="B4" s="81"/>
      <c r="C4" s="197"/>
      <c r="D4" s="197"/>
      <c r="E4" s="197"/>
      <c r="F4" s="197"/>
      <c r="G4" s="197"/>
      <c r="H4" s="197"/>
      <c r="I4" s="197"/>
      <c r="J4" s="197"/>
      <c r="K4" s="197"/>
      <c r="L4" s="197"/>
      <c r="M4" s="197"/>
      <c r="N4" s="197"/>
      <c r="O4" s="197"/>
      <c r="P4" s="197"/>
      <c r="Q4" s="197"/>
      <c r="R4" s="197"/>
      <c r="S4" s="197"/>
      <c r="T4" s="197"/>
      <c r="U4" s="197"/>
      <c r="V4" s="197"/>
      <c r="W4" s="197"/>
      <c r="X4" s="197"/>
      <c r="Y4" s="197"/>
      <c r="Z4" s="197"/>
      <c r="AA4" s="197"/>
      <c r="AB4" s="197"/>
      <c r="AC4" s="197"/>
      <c r="AD4" s="197"/>
      <c r="AE4" s="197"/>
      <c r="AF4" s="197"/>
      <c r="AG4" s="197"/>
      <c r="AH4" s="197"/>
      <c r="AI4" s="197"/>
      <c r="AJ4" s="83"/>
    </row>
    <row r="5" spans="2:36">
      <c r="B5" s="81"/>
      <c r="C5" s="197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197"/>
      <c r="Z5" s="197"/>
      <c r="AA5" s="197"/>
      <c r="AB5" s="197"/>
      <c r="AC5" s="197"/>
      <c r="AD5" s="197"/>
      <c r="AE5" s="197"/>
      <c r="AF5" s="197"/>
      <c r="AG5" s="197"/>
      <c r="AH5" s="197"/>
      <c r="AI5" s="197"/>
      <c r="AJ5" s="83"/>
    </row>
    <row r="6" spans="2:36">
      <c r="B6" s="81"/>
      <c r="C6" s="197"/>
      <c r="D6" s="197"/>
      <c r="E6" s="197"/>
      <c r="F6" s="197"/>
      <c r="G6" s="197"/>
      <c r="H6" s="197"/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7"/>
      <c r="AF6" s="197"/>
      <c r="AG6" s="197"/>
      <c r="AH6" s="197"/>
      <c r="AI6" s="197"/>
      <c r="AJ6" s="83"/>
    </row>
    <row r="7" spans="2:36" ht="16.5" thickBot="1">
      <c r="B7" s="81"/>
      <c r="C7" s="197"/>
      <c r="D7" s="197"/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97"/>
      <c r="AA7" s="197"/>
      <c r="AB7" s="197"/>
      <c r="AC7" s="197"/>
      <c r="AD7" s="197"/>
      <c r="AE7" s="197"/>
      <c r="AF7" s="197"/>
      <c r="AG7" s="197"/>
      <c r="AH7" s="197"/>
      <c r="AI7" s="197"/>
      <c r="AJ7" s="83"/>
    </row>
    <row r="8" spans="2:36" s="77" customFormat="1">
      <c r="B8" s="75"/>
      <c r="C8" s="197"/>
      <c r="D8" s="197"/>
      <c r="E8" s="197"/>
      <c r="F8" s="197"/>
      <c r="G8" s="360" t="s">
        <v>22</v>
      </c>
      <c r="H8" s="361"/>
      <c r="I8" s="361"/>
      <c r="J8" s="361"/>
      <c r="K8" s="361"/>
      <c r="L8" s="361"/>
      <c r="M8" s="361"/>
      <c r="N8" s="362"/>
      <c r="O8" s="360" t="s">
        <v>23</v>
      </c>
      <c r="P8" s="361"/>
      <c r="Q8" s="361"/>
      <c r="R8" s="361"/>
      <c r="S8" s="361"/>
      <c r="T8" s="361"/>
      <c r="U8" s="362"/>
      <c r="V8" s="360" t="s">
        <v>24</v>
      </c>
      <c r="W8" s="361"/>
      <c r="X8" s="361"/>
      <c r="Y8" s="361"/>
      <c r="Z8" s="361"/>
      <c r="AA8" s="361"/>
      <c r="AB8" s="362"/>
      <c r="AC8" s="197"/>
      <c r="AD8" s="197"/>
      <c r="AE8" s="197"/>
      <c r="AF8" s="197"/>
      <c r="AG8" s="197"/>
      <c r="AH8" s="197"/>
      <c r="AI8" s="197"/>
      <c r="AJ8" s="83"/>
    </row>
    <row r="9" spans="2:36" s="80" customFormat="1" ht="19.5" thickBot="1">
      <c r="B9" s="78"/>
      <c r="C9" s="197"/>
      <c r="D9" s="197"/>
      <c r="E9" s="197"/>
      <c r="F9" s="197"/>
      <c r="G9" s="363"/>
      <c r="H9" s="364"/>
      <c r="I9" s="364"/>
      <c r="J9" s="364"/>
      <c r="K9" s="364"/>
      <c r="L9" s="364"/>
      <c r="M9" s="364"/>
      <c r="N9" s="365"/>
      <c r="O9" s="363">
        <v>5</v>
      </c>
      <c r="P9" s="364"/>
      <c r="Q9" s="364"/>
      <c r="R9" s="364"/>
      <c r="S9" s="364"/>
      <c r="T9" s="364"/>
      <c r="U9" s="365"/>
      <c r="V9" s="366"/>
      <c r="W9" s="367"/>
      <c r="X9" s="367"/>
      <c r="Y9" s="367"/>
      <c r="Z9" s="367"/>
      <c r="AA9" s="367"/>
      <c r="AB9" s="368"/>
      <c r="AC9" s="197"/>
      <c r="AD9" s="197"/>
      <c r="AE9" s="197"/>
      <c r="AF9" s="197"/>
      <c r="AG9" s="197"/>
      <c r="AH9" s="197"/>
      <c r="AI9" s="197"/>
      <c r="AJ9" s="83"/>
    </row>
    <row r="10" spans="2:36" ht="16.5" thickBot="1">
      <c r="B10" s="81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3"/>
    </row>
    <row r="11" spans="2:36" ht="21.75" thickBot="1">
      <c r="B11" s="81"/>
      <c r="C11" s="84"/>
      <c r="D11" s="350" t="s">
        <v>25</v>
      </c>
      <c r="E11" s="350"/>
      <c r="F11" s="350"/>
      <c r="G11" s="350"/>
      <c r="H11" s="350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0"/>
      <c r="Y11" s="350"/>
      <c r="Z11" s="350"/>
      <c r="AA11" s="350"/>
      <c r="AB11" s="350"/>
      <c r="AC11" s="350"/>
      <c r="AD11" s="350"/>
      <c r="AE11" s="350"/>
      <c r="AF11" s="350"/>
      <c r="AG11" s="350"/>
      <c r="AH11" s="350"/>
      <c r="AI11" s="351"/>
      <c r="AJ11" s="83"/>
    </row>
    <row r="12" spans="2:36" ht="21">
      <c r="B12" s="81"/>
      <c r="C12" s="166"/>
      <c r="D12" s="147">
        <v>1</v>
      </c>
      <c r="E12" s="87">
        <v>2</v>
      </c>
      <c r="F12" s="87">
        <v>3</v>
      </c>
      <c r="G12" s="87">
        <v>4</v>
      </c>
      <c r="H12" s="87">
        <v>5</v>
      </c>
      <c r="I12" s="87">
        <v>6</v>
      </c>
      <c r="J12" s="87">
        <v>7</v>
      </c>
      <c r="K12" s="87">
        <v>8</v>
      </c>
      <c r="L12" s="87">
        <v>9</v>
      </c>
      <c r="M12" s="87">
        <v>10</v>
      </c>
      <c r="N12" s="87">
        <v>11</v>
      </c>
      <c r="O12" s="87">
        <v>12</v>
      </c>
      <c r="P12" s="87">
        <v>13</v>
      </c>
      <c r="Q12" s="87">
        <v>14</v>
      </c>
      <c r="R12" s="88">
        <v>15</v>
      </c>
      <c r="S12" s="87">
        <v>16</v>
      </c>
      <c r="T12" s="87">
        <v>17</v>
      </c>
      <c r="U12" s="87">
        <v>18</v>
      </c>
      <c r="V12" s="87">
        <v>19</v>
      </c>
      <c r="W12" s="87">
        <v>20</v>
      </c>
      <c r="X12" s="87">
        <v>21</v>
      </c>
      <c r="Y12" s="87">
        <v>22</v>
      </c>
      <c r="Z12" s="87">
        <v>23</v>
      </c>
      <c r="AA12" s="87">
        <v>24</v>
      </c>
      <c r="AB12" s="87">
        <v>25</v>
      </c>
      <c r="AC12" s="87">
        <v>26</v>
      </c>
      <c r="AD12" s="87">
        <v>27</v>
      </c>
      <c r="AE12" s="87">
        <v>28</v>
      </c>
      <c r="AF12" s="87">
        <v>29</v>
      </c>
      <c r="AG12" s="237">
        <v>30</v>
      </c>
      <c r="AH12" s="239" t="s">
        <v>26</v>
      </c>
      <c r="AI12" s="90" t="s">
        <v>27</v>
      </c>
      <c r="AJ12" s="83"/>
    </row>
    <row r="13" spans="2:36">
      <c r="B13" s="81"/>
      <c r="C13" s="110" t="s">
        <v>28</v>
      </c>
      <c r="D13" s="148"/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60">
        <f t="shared" ref="AH13:AH26" si="0">30-COUNTBLANK(D13:AG13)</f>
        <v>0</v>
      </c>
      <c r="AI13" s="180"/>
      <c r="AJ13" s="83"/>
    </row>
    <row r="14" spans="2:36">
      <c r="B14" s="81"/>
      <c r="C14" s="110" t="s">
        <v>29</v>
      </c>
      <c r="D14" s="148"/>
      <c r="E14" s="143"/>
      <c r="F14" s="143"/>
      <c r="G14" s="143"/>
      <c r="H14" s="143"/>
      <c r="I14" s="143"/>
      <c r="J14" s="143"/>
      <c r="K14" s="143"/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61">
        <f t="shared" si="0"/>
        <v>0</v>
      </c>
      <c r="AI14" s="180"/>
      <c r="AJ14" s="83"/>
    </row>
    <row r="15" spans="2:36" ht="16.5" thickBot="1">
      <c r="B15" s="81"/>
      <c r="C15" s="156" t="s">
        <v>30</v>
      </c>
      <c r="D15" s="230"/>
      <c r="E15" s="231"/>
      <c r="F15" s="231"/>
      <c r="G15" s="231"/>
      <c r="H15" s="231"/>
      <c r="I15" s="231"/>
      <c r="J15" s="231"/>
      <c r="K15" s="231"/>
      <c r="L15" s="231"/>
      <c r="M15" s="231"/>
      <c r="N15" s="231"/>
      <c r="O15" s="231"/>
      <c r="P15" s="231"/>
      <c r="Q15" s="231"/>
      <c r="R15" s="231"/>
      <c r="S15" s="231"/>
      <c r="T15" s="231"/>
      <c r="U15" s="231"/>
      <c r="V15" s="231"/>
      <c r="W15" s="231"/>
      <c r="X15" s="231"/>
      <c r="Y15" s="231"/>
      <c r="Z15" s="231"/>
      <c r="AA15" s="231"/>
      <c r="AB15" s="231"/>
      <c r="AC15" s="231"/>
      <c r="AD15" s="231"/>
      <c r="AE15" s="231"/>
      <c r="AF15" s="231"/>
      <c r="AG15" s="232"/>
      <c r="AH15" s="150"/>
      <c r="AI15" s="234"/>
      <c r="AJ15" s="83"/>
    </row>
    <row r="16" spans="2:36" ht="16.5" thickBot="1">
      <c r="B16" s="81"/>
      <c r="C16" s="216" t="s">
        <v>31</v>
      </c>
      <c r="D16" s="222" t="str" cm="1">
        <f t="array" ref="D16">+IF(COUNTBLANK(D13:D14)&gt;0,"",_xlfn.IFS((10^(3.516)*D13/(10*D14)^(2.559))&gt;=1,0,(10^(3.516)*D13/(10*D14)^(2.559))&gt;=0.9,1,(10^(3.516)*D13/(10*D14)^(2.559))&gt;=0.75,2,(10^(3.516)*D13/(10*D14)^(2.559))&lt;0.75,3))</f>
        <v/>
      </c>
      <c r="E16" s="217" t="str" cm="1">
        <f t="array" ref="E16">+IF(COUNTBLANK(E13:E14)&gt;0,"",_xlfn.IFS((10^(3.516)*E13/(10*E14)^(2.559))&gt;=1,0,(10^(3.516)*E13/(10*E14)^(2.559))&gt;=0.9,1,(10^(3.516)*E13/(10*E14)^(2.559))&gt;=0.75,2,(10^(3.516)*E13/(10*E14)^(2.559))&lt;0.75,3))</f>
        <v/>
      </c>
      <c r="F16" s="217" t="str" cm="1">
        <f t="array" ref="F16">+IF(COUNTBLANK(F13:F14)&gt;0,"",_xlfn.IFS((10^(3.516)*F13/(10*F14)^(2.559))&gt;=1,0,(10^(3.516)*F13/(10*F14)^(2.559))&gt;=0.9,1,(10^(3.516)*F13/(10*F14)^(2.559))&gt;=0.75,2,(10^(3.516)*F13/(10*F14)^(2.559))&lt;0.75,3))</f>
        <v/>
      </c>
      <c r="G16" s="217" t="str" cm="1">
        <f t="array" ref="G16">+IF(COUNTBLANK(G13:G14)&gt;0,"",_xlfn.IFS((10^(3.516)*G13/(10*G14)^(2.559))&gt;=1,0,(10^(3.516)*G13/(10*G14)^(2.559))&gt;=0.9,1,(10^(3.516)*G13/(10*G14)^(2.559))&gt;=0.75,2,(10^(3.516)*G13/(10*G14)^(2.559))&lt;0.75,3))</f>
        <v/>
      </c>
      <c r="H16" s="217" t="str" cm="1">
        <f t="array" ref="H16">+IF(COUNTBLANK(H13:H14)&gt;0,"",_xlfn.IFS((10^(3.516)*H13/(10*H14)^(2.559))&gt;=1,0,(10^(3.516)*H13/(10*H14)^(2.559))&gt;=0.9,1,(10^(3.516)*H13/(10*H14)^(2.559))&gt;=0.75,2,(10^(3.516)*H13/(10*H14)^(2.559))&lt;0.75,3))</f>
        <v/>
      </c>
      <c r="I16" s="217" t="str" cm="1">
        <f t="array" ref="I16">+IF(COUNTBLANK(I13:I14)&gt;0,"",_xlfn.IFS((10^(3.516)*I13/(10*I14)^(2.559))&gt;=1,0,(10^(3.516)*I13/(10*I14)^(2.559))&gt;=0.9,1,(10^(3.516)*I13/(10*I14)^(2.559))&gt;=0.75,2,(10^(3.516)*I13/(10*I14)^(2.559))&lt;0.75,3))</f>
        <v/>
      </c>
      <c r="J16" s="217" t="str" cm="1">
        <f t="array" ref="J16">+IF(COUNTBLANK(J13:J14)&gt;0,"",_xlfn.IFS((10^(3.516)*J13/(10*J14)^(2.559))&gt;=1,0,(10^(3.516)*J13/(10*J14)^(2.559))&gt;=0.9,1,(10^(3.516)*J13/(10*J14)^(2.559))&gt;=0.75,2,(10^(3.516)*J13/(10*J14)^(2.559))&lt;0.75,3))</f>
        <v/>
      </c>
      <c r="K16" s="217" t="str" cm="1">
        <f t="array" ref="K16">+IF(COUNTBLANK(K13:K14)&gt;0,"",_xlfn.IFS((10^(3.516)*K13/(10*K14)^(2.559))&gt;=1,0,(10^(3.516)*K13/(10*K14)^(2.559))&gt;=0.9,1,(10^(3.516)*K13/(10*K14)^(2.559))&gt;=0.75,2,(10^(3.516)*K13/(10*K14)^(2.559))&lt;0.75,3))</f>
        <v/>
      </c>
      <c r="L16" s="217" t="str" cm="1">
        <f t="array" ref="L16">+IF(COUNTBLANK(L13:L14)&gt;0,"",_xlfn.IFS((10^(3.516)*L13/(10*L14)^(2.559))&gt;=1,0,(10^(3.516)*L13/(10*L14)^(2.559))&gt;=0.9,1,(10^(3.516)*L13/(10*L14)^(2.559))&gt;=0.75,2,(10^(3.516)*L13/(10*L14)^(2.559))&lt;0.75,3))</f>
        <v/>
      </c>
      <c r="M16" s="217" t="str" cm="1">
        <f t="array" ref="M16">+IF(COUNTBLANK(M13:M14)&gt;0,"",_xlfn.IFS((10^(3.516)*M13/(10*M14)^(2.559))&gt;=1,0,(10^(3.516)*M13/(10*M14)^(2.559))&gt;=0.9,1,(10^(3.516)*M13/(10*M14)^(2.559))&gt;=0.75,2,(10^(3.516)*M13/(10*M14)^(2.559))&lt;0.75,3))</f>
        <v/>
      </c>
      <c r="N16" s="217" t="str" cm="1">
        <f t="array" ref="N16">+IF(COUNTBLANK(N13:N14)&gt;0,"",_xlfn.IFS((10^(3.516)*N13/(10*N14)^(2.559))&gt;=1,0,(10^(3.516)*N13/(10*N14)^(2.559))&gt;=0.9,1,(10^(3.516)*N13/(10*N14)^(2.559))&gt;=0.75,2,(10^(3.516)*N13/(10*N14)^(2.559))&lt;0.75,3))</f>
        <v/>
      </c>
      <c r="O16" s="217" t="str" cm="1">
        <f t="array" ref="O16">+IF(COUNTBLANK(O13:O14)&gt;0,"",_xlfn.IFS((10^(3.516)*O13/(10*O14)^(2.559))&gt;=1,0,(10^(3.516)*O13/(10*O14)^(2.559))&gt;=0.9,1,(10^(3.516)*O13/(10*O14)^(2.559))&gt;=0.75,2,(10^(3.516)*O13/(10*O14)^(2.559))&lt;0.75,3))</f>
        <v/>
      </c>
      <c r="P16" s="217" t="str" cm="1">
        <f t="array" ref="P16">+IF(COUNTBLANK(P13:P14)&gt;0,"",_xlfn.IFS((10^(3.516)*P13/(10*P14)^(2.559))&gt;=1,0,(10^(3.516)*P13/(10*P14)^(2.559))&gt;=0.9,1,(10^(3.516)*P13/(10*P14)^(2.559))&gt;=0.75,2,(10^(3.516)*P13/(10*P14)^(2.559))&lt;0.75,3))</f>
        <v/>
      </c>
      <c r="Q16" s="217" t="str" cm="1">
        <f t="array" ref="Q16">+IF(COUNTBLANK(Q13:Q14)&gt;0,"",_xlfn.IFS((10^(3.516)*Q13/(10*Q14)^(2.559))&gt;=1,0,(10^(3.516)*Q13/(10*Q14)^(2.559))&gt;=0.9,1,(10^(3.516)*Q13/(10*Q14)^(2.559))&gt;=0.75,2,(10^(3.516)*Q13/(10*Q14)^(2.559))&lt;0.75,3))</f>
        <v/>
      </c>
      <c r="R16" s="217" t="str" cm="1">
        <f t="array" ref="R16">+IF(COUNTBLANK(R13:R14)&gt;0,"",_xlfn.IFS((10^(3.516)*R13/(10*R14)^(2.559))&gt;=1,0,(10^(3.516)*R13/(10*R14)^(2.559))&gt;=0.9,1,(10^(3.516)*R13/(10*R14)^(2.559))&gt;=0.75,2,(10^(3.516)*R13/(10*R14)^(2.559))&lt;0.75,3))</f>
        <v/>
      </c>
      <c r="S16" s="217" t="str" cm="1">
        <f t="array" ref="S16">+IF(COUNTBLANK(S13:S14)&gt;0,"",_xlfn.IFS((10^(3.516)*S13/(10*S14)^(2.559))&gt;=1,0,(10^(3.516)*S13/(10*S14)^(2.559))&gt;=0.9,1,(10^(3.516)*S13/(10*S14)^(2.559))&gt;=0.75,2,(10^(3.516)*S13/(10*S14)^(2.559))&lt;0.75,3))</f>
        <v/>
      </c>
      <c r="T16" s="217" t="str" cm="1">
        <f t="array" ref="T16">+IF(COUNTBLANK(T13:T14)&gt;0,"",_xlfn.IFS((10^(3.516)*T13/(10*T14)^(2.559))&gt;=1,0,(10^(3.516)*T13/(10*T14)^(2.559))&gt;=0.9,1,(10^(3.516)*T13/(10*T14)^(2.559))&gt;=0.75,2,(10^(3.516)*T13/(10*T14)^(2.559))&lt;0.75,3))</f>
        <v/>
      </c>
      <c r="U16" s="217" t="str" cm="1">
        <f t="array" ref="U16">+IF(COUNTBLANK(U13:U14)&gt;0,"",_xlfn.IFS((10^(3.516)*U13/(10*U14)^(2.559))&gt;=1,0,(10^(3.516)*U13/(10*U14)^(2.559))&gt;=0.9,1,(10^(3.516)*U13/(10*U14)^(2.559))&gt;=0.75,2,(10^(3.516)*U13/(10*U14)^(2.559))&lt;0.75,3))</f>
        <v/>
      </c>
      <c r="V16" s="217" t="str" cm="1">
        <f t="array" ref="V16">+IF(COUNTBLANK(V13:V14)&gt;0,"",_xlfn.IFS((10^(3.516)*V13/(10*V14)^(2.559))&gt;=1,0,(10^(3.516)*V13/(10*V14)^(2.559))&gt;=0.9,1,(10^(3.516)*V13/(10*V14)^(2.559))&gt;=0.75,2,(10^(3.516)*V13/(10*V14)^(2.559))&lt;0.75,3))</f>
        <v/>
      </c>
      <c r="W16" s="217" t="str" cm="1">
        <f t="array" ref="W16">+IF(COUNTBLANK(W13:W14)&gt;0,"",_xlfn.IFS((10^(3.516)*W13/(10*W14)^(2.559))&gt;=1,0,(10^(3.516)*W13/(10*W14)^(2.559))&gt;=0.9,1,(10^(3.516)*W13/(10*W14)^(2.559))&gt;=0.75,2,(10^(3.516)*W13/(10*W14)^(2.559))&lt;0.75,3))</f>
        <v/>
      </c>
      <c r="X16" s="217" t="str" cm="1">
        <f t="array" ref="X16">+IF(COUNTBLANK(X13:X14)&gt;0,"",_xlfn.IFS((10^(3.516)*X13/(10*X14)^(2.559))&gt;=1,0,(10^(3.516)*X13/(10*X14)^(2.559))&gt;=0.9,1,(10^(3.516)*X13/(10*X14)^(2.559))&gt;=0.75,2,(10^(3.516)*X13/(10*X14)^(2.559))&lt;0.75,3))</f>
        <v/>
      </c>
      <c r="Y16" s="217" t="str" cm="1">
        <f t="array" ref="Y16">+IF(COUNTBLANK(Y13:Y14)&gt;0,"",_xlfn.IFS((10^(3.516)*Y13/(10*Y14)^(2.559))&gt;=1,0,(10^(3.516)*Y13/(10*Y14)^(2.559))&gt;=0.9,1,(10^(3.516)*Y13/(10*Y14)^(2.559))&gt;=0.75,2,(10^(3.516)*Y13/(10*Y14)^(2.559))&lt;0.75,3))</f>
        <v/>
      </c>
      <c r="Z16" s="217" t="str" cm="1">
        <f t="array" ref="Z16">+IF(COUNTBLANK(Z13:Z14)&gt;0,"",_xlfn.IFS((10^(3.516)*Z13/(10*Z14)^(2.559))&gt;=1,0,(10^(3.516)*Z13/(10*Z14)^(2.559))&gt;=0.9,1,(10^(3.516)*Z13/(10*Z14)^(2.559))&gt;=0.75,2,(10^(3.516)*Z13/(10*Z14)^(2.559))&lt;0.75,3))</f>
        <v/>
      </c>
      <c r="AA16" s="217" t="str" cm="1">
        <f t="array" ref="AA16">+IF(COUNTBLANK(AA13:AA14)&gt;0,"",_xlfn.IFS((10^(3.516)*AA13/(10*AA14)^(2.559))&gt;=1,0,(10^(3.516)*AA13/(10*AA14)^(2.559))&gt;=0.9,1,(10^(3.516)*AA13/(10*AA14)^(2.559))&gt;=0.75,2,(10^(3.516)*AA13/(10*AA14)^(2.559))&lt;0.75,3))</f>
        <v/>
      </c>
      <c r="AB16" s="217" t="str" cm="1">
        <f t="array" ref="AB16">+IF(COUNTBLANK(AB13:AB14)&gt;0,"",_xlfn.IFS((10^(3.516)*AB13/(10*AB14)^(2.559))&gt;=1,0,(10^(3.516)*AB13/(10*AB14)^(2.559))&gt;=0.9,1,(10^(3.516)*AB13/(10*AB14)^(2.559))&gt;=0.75,2,(10^(3.516)*AB13/(10*AB14)^(2.559))&lt;0.75,3))</f>
        <v/>
      </c>
      <c r="AC16" s="217" t="str" cm="1">
        <f t="array" ref="AC16">+IF(COUNTBLANK(AC13:AC14)&gt;0,"",_xlfn.IFS((10^(3.516)*AC13/(10*AC14)^(2.559))&gt;=1,0,(10^(3.516)*AC13/(10*AC14)^(2.559))&gt;=0.9,1,(10^(3.516)*AC13/(10*AC14)^(2.559))&gt;=0.75,2,(10^(3.516)*AC13/(10*AC14)^(2.559))&lt;0.75,3))</f>
        <v/>
      </c>
      <c r="AD16" s="217" t="str" cm="1">
        <f t="array" ref="AD16">+IF(COUNTBLANK(AD13:AD14)&gt;0,"",_xlfn.IFS((10^(3.516)*AD13/(10*AD14)^(2.559))&gt;=1,0,(10^(3.516)*AD13/(10*AD14)^(2.559))&gt;=0.9,1,(10^(3.516)*AD13/(10*AD14)^(2.559))&gt;=0.75,2,(10^(3.516)*AD13/(10*AD14)^(2.559))&lt;0.75,3))</f>
        <v/>
      </c>
      <c r="AE16" s="217" t="str" cm="1">
        <f t="array" ref="AE16">+IF(COUNTBLANK(AE13:AE14)&gt;0,"",_xlfn.IFS((10^(3.516)*AE13/(10*AE14)^(2.559))&gt;=1,0,(10^(3.516)*AE13/(10*AE14)^(2.559))&gt;=0.9,1,(10^(3.516)*AE13/(10*AE14)^(2.559))&gt;=0.75,2,(10^(3.516)*AE13/(10*AE14)^(2.559))&lt;0.75,3))</f>
        <v/>
      </c>
      <c r="AF16" s="217" t="str" cm="1">
        <f t="array" ref="AF16">+IF(COUNTBLANK(AF13:AF14)&gt;0,"",_xlfn.IFS((10^(3.516)*AF13/(10*AF14)^(2.559))&gt;=1,0,(10^(3.516)*AF13/(10*AF14)^(2.559))&gt;=0.9,1,(10^(3.516)*AF13/(10*AF14)^(2.559))&gt;=0.75,2,(10^(3.516)*AF13/(10*AF14)^(2.559))&lt;0.75,3))</f>
        <v/>
      </c>
      <c r="AG16" s="218" t="str" cm="1">
        <f t="array" ref="AG16">+IF(COUNTBLANK(AG13:AG14)&gt;0,"",_xlfn.IFS((10^(3.516)*AG13/(10*AG14)^(2.559))&gt;=1,0,(10^(3.516)*AG13/(10*AG14)^(2.559))&gt;=0.9,1,(10^(3.516)*AG13/(10*AG14)^(2.559))&gt;=0.75,2,(10^(3.516)*AG13/(10*AG14)^(2.559))&lt;0.75,3))</f>
        <v/>
      </c>
      <c r="AH16" s="219">
        <f t="shared" si="0"/>
        <v>0</v>
      </c>
      <c r="AI16" s="178" t="str">
        <f>IF(COUNTBLANK(D16:AG16)=30,"",IF((Beregningsgrunnlag!M91/AH16&gt;=0.25),3,IF(OR((Beregningsgrunnlag!M91/AH16&gt;=0.1),((Beregningsgrunnlag!M91+Beregningsgrunnlag!L91)/AH16&gt;=0.4)),2,IF(OR((Beregningsgrunnlag!M91&gt;0),(Beregningsgrunnlag!M91+Beregningsgrunnlag!L91)/AH16&gt;0,((Beregningsgrunnlag!J91/AH16&lt;0.6))),1,0))))</f>
        <v/>
      </c>
      <c r="AJ16" s="83"/>
    </row>
    <row r="17" spans="2:36" ht="16.5" thickBot="1">
      <c r="B17" s="81"/>
      <c r="C17" s="95" t="s">
        <v>32</v>
      </c>
      <c r="D17" s="225"/>
      <c r="E17" s="226"/>
      <c r="F17" s="226"/>
      <c r="G17" s="226"/>
      <c r="H17" s="226"/>
      <c r="I17" s="226"/>
      <c r="J17" s="226"/>
      <c r="K17" s="226"/>
      <c r="L17" s="226"/>
      <c r="M17" s="226"/>
      <c r="N17" s="226"/>
      <c r="O17" s="226"/>
      <c r="P17" s="226"/>
      <c r="Q17" s="226"/>
      <c r="R17" s="226"/>
      <c r="S17" s="226"/>
      <c r="T17" s="226"/>
      <c r="U17" s="226"/>
      <c r="V17" s="226"/>
      <c r="W17" s="226"/>
      <c r="X17" s="226"/>
      <c r="Y17" s="226"/>
      <c r="Z17" s="226"/>
      <c r="AA17" s="226"/>
      <c r="AB17" s="226"/>
      <c r="AC17" s="226"/>
      <c r="AD17" s="226"/>
      <c r="AE17" s="226"/>
      <c r="AF17" s="226"/>
      <c r="AG17" s="227"/>
      <c r="AH17" s="93"/>
      <c r="AI17" s="172"/>
      <c r="AJ17" s="83"/>
    </row>
    <row r="18" spans="2:36">
      <c r="B18" s="81"/>
      <c r="C18" s="157" t="s">
        <v>33</v>
      </c>
      <c r="D18" s="167" t="str">
        <f>+IF(ISBLANK($D$17),"",0)</f>
        <v/>
      </c>
      <c r="E18" s="92" t="str">
        <f>+IF(ISBLANK($E$17),"",0)</f>
        <v/>
      </c>
      <c r="F18" s="92" t="str">
        <f>+IF(ISBLANK($F$17),"",0)</f>
        <v/>
      </c>
      <c r="G18" s="92" t="str">
        <f>+IF(ISBLANK($G$17),"",0)</f>
        <v/>
      </c>
      <c r="H18" s="92" t="str">
        <f>+IF(ISBLANK($H$17),"",0)</f>
        <v/>
      </c>
      <c r="I18" s="92" t="str">
        <f>+IF(ISBLANK($I$17),"",0)</f>
        <v/>
      </c>
      <c r="J18" s="92" t="str">
        <f>+IF(ISBLANK($J$17),"",0)</f>
        <v/>
      </c>
      <c r="K18" s="92" t="str">
        <f>+IF(ISBLANK($K$17),"",0)</f>
        <v/>
      </c>
      <c r="L18" s="92" t="str">
        <f>+IF(ISBLANK($L$17),"",0)</f>
        <v/>
      </c>
      <c r="M18" s="92" t="str">
        <f>+IF(ISBLANK($M$17),"",0)</f>
        <v/>
      </c>
      <c r="N18" s="92" t="str">
        <f>+IF(ISBLANK($N$17),"",0)</f>
        <v/>
      </c>
      <c r="O18" s="92" t="str">
        <f>+IF(ISBLANK($O$17),"",0)</f>
        <v/>
      </c>
      <c r="P18" s="92" t="str">
        <f>+IF(ISBLANK($P$17),"",0)</f>
        <v/>
      </c>
      <c r="Q18" s="92" t="str">
        <f>+IF(ISBLANK($Q$17),"",0)</f>
        <v/>
      </c>
      <c r="R18" s="92" t="str">
        <f>+IF(ISBLANK($R$17),"",0)</f>
        <v/>
      </c>
      <c r="S18" s="92" t="str">
        <f>+IF(ISBLANK($S$17),"",0)</f>
        <v/>
      </c>
      <c r="T18" s="92" t="str">
        <f>+IF(ISBLANK($T$17),"",0)</f>
        <v/>
      </c>
      <c r="U18" s="92" t="str">
        <f>+IF(ISBLANK($U$17),"",0)</f>
        <v/>
      </c>
      <c r="V18" s="92" t="str">
        <f>+IF(ISBLANK($V$17),"",0)</f>
        <v/>
      </c>
      <c r="W18" s="92" t="str">
        <f>+IF(ISBLANK($W$17),"",0)</f>
        <v/>
      </c>
      <c r="X18" s="92" t="str">
        <f>+IF(ISBLANK($X$17),"",0)</f>
        <v/>
      </c>
      <c r="Y18" s="92" t="str">
        <f>+IF(ISBLANK($Y$17),"",0)</f>
        <v/>
      </c>
      <c r="Z18" s="92" t="str">
        <f>+IF(ISBLANK($Z$17),"",0)</f>
        <v/>
      </c>
      <c r="AA18" s="92" t="str">
        <f>+IF(ISBLANK($AA$17),"",0)</f>
        <v/>
      </c>
      <c r="AB18" s="92" t="str">
        <f>+IF(ISBLANK($AB$17),"",0)</f>
        <v/>
      </c>
      <c r="AC18" s="92" t="str">
        <f>+IF(ISBLANK($AC$17),"",0)</f>
        <v/>
      </c>
      <c r="AD18" s="92" t="str">
        <f>+IF(ISBLANK($AD$17),"",0)</f>
        <v/>
      </c>
      <c r="AE18" s="92" t="str">
        <f>+IF(ISBLANK($AE$17),"",0)</f>
        <v/>
      </c>
      <c r="AF18" s="92" t="str">
        <f>+IF(ISBLANK($AF$17),"",0)</f>
        <v/>
      </c>
      <c r="AG18" s="92" t="str">
        <f>+IF(ISBLANK($AG$17),"",0)</f>
        <v/>
      </c>
      <c r="AH18" s="160">
        <f t="shared" si="0"/>
        <v>0</v>
      </c>
      <c r="AI18" s="178" t="str">
        <f>IF(COUNTBLANK(D18:AG18)=30,"",IF((Beregningsgrunnlag!I50/AH18&gt;=0.25),3,IF(OR((Beregningsgrunnlag!I50/AH18&gt;=0.1),((Beregningsgrunnlag!I50+Beregningsgrunnlag!H50)/AH18&gt;=0.4)),2,IF(OR((Beregningsgrunnlag!I50&gt;0),(Beregningsgrunnlag!I50+Beregningsgrunnlag!H50)/AH18&gt;0,((Beregningsgrunnlag!F50/AH18&lt;0.6))),1,0))))</f>
        <v/>
      </c>
      <c r="AJ18" s="83"/>
    </row>
    <row r="19" spans="2:36">
      <c r="B19" s="81"/>
      <c r="C19" s="110" t="s">
        <v>34</v>
      </c>
      <c r="D19" s="160" t="str">
        <f t="shared" ref="D19:D26" si="1">+IF(ISBLANK($D$17),"",0)</f>
        <v/>
      </c>
      <c r="E19" s="99" t="str">
        <f t="shared" ref="E19:E26" si="2">+IF(ISBLANK($E$17),"",0)</f>
        <v/>
      </c>
      <c r="F19" s="99" t="str">
        <f t="shared" ref="F19:F26" si="3">+IF(ISBLANK($F$17),"",0)</f>
        <v/>
      </c>
      <c r="G19" s="99" t="str">
        <f t="shared" ref="G19:G26" si="4">+IF(ISBLANK($G$17),"",0)</f>
        <v/>
      </c>
      <c r="H19" s="99" t="str">
        <f t="shared" ref="H19:H26" si="5">+IF(ISBLANK($H$17),"",0)</f>
        <v/>
      </c>
      <c r="I19" s="99" t="str">
        <f t="shared" ref="I19:I26" si="6">+IF(ISBLANK($I$17),"",0)</f>
        <v/>
      </c>
      <c r="J19" s="99" t="str">
        <f t="shared" ref="J19:J26" si="7">+IF(ISBLANK($J$17),"",0)</f>
        <v/>
      </c>
      <c r="K19" s="99" t="str">
        <f t="shared" ref="K19:K26" si="8">+IF(ISBLANK($K$17),"",0)</f>
        <v/>
      </c>
      <c r="L19" s="99" t="str">
        <f t="shared" ref="L19:L26" si="9">+IF(ISBLANK($L$17),"",0)</f>
        <v/>
      </c>
      <c r="M19" s="99" t="str">
        <f t="shared" ref="M19:M26" si="10">+IF(ISBLANK($M$17),"",0)</f>
        <v/>
      </c>
      <c r="N19" s="99" t="str">
        <f t="shared" ref="N19:N26" si="11">+IF(ISBLANK($N$17),"",0)</f>
        <v/>
      </c>
      <c r="O19" s="99" t="str">
        <f t="shared" ref="O19:O26" si="12">+IF(ISBLANK($O$17),"",0)</f>
        <v/>
      </c>
      <c r="P19" s="99" t="str">
        <f t="shared" ref="P19:P26" si="13">+IF(ISBLANK($P$17),"",0)</f>
        <v/>
      </c>
      <c r="Q19" s="99" t="str">
        <f t="shared" ref="Q19:Q26" si="14">+IF(ISBLANK($Q$17),"",0)</f>
        <v/>
      </c>
      <c r="R19" s="99" t="str">
        <f t="shared" ref="R19:R26" si="15">+IF(ISBLANK($R$17),"",0)</f>
        <v/>
      </c>
      <c r="S19" s="99" t="str">
        <f t="shared" ref="S19:S26" si="16">+IF(ISBLANK($S$17),"",0)</f>
        <v/>
      </c>
      <c r="T19" s="99" t="str">
        <f t="shared" ref="T19:T26" si="17">+IF(ISBLANK($T$17),"",0)</f>
        <v/>
      </c>
      <c r="U19" s="99" t="str">
        <f t="shared" ref="U19:U26" si="18">+IF(ISBLANK($U$17),"",0)</f>
        <v/>
      </c>
      <c r="V19" s="99" t="str">
        <f t="shared" ref="V19:V26" si="19">+IF(ISBLANK($V$17),"",0)</f>
        <v/>
      </c>
      <c r="W19" s="99" t="str">
        <f t="shared" ref="W19:W26" si="20">+IF(ISBLANK($W$17),"",0)</f>
        <v/>
      </c>
      <c r="X19" s="99" t="str">
        <f t="shared" ref="X19:X26" si="21">+IF(ISBLANK($X$17),"",0)</f>
        <v/>
      </c>
      <c r="Y19" s="99" t="str">
        <f t="shared" ref="Y19:Y26" si="22">+IF(ISBLANK($Y$17),"",0)</f>
        <v/>
      </c>
      <c r="Z19" s="99" t="str">
        <f t="shared" ref="Z19:Z26" si="23">+IF(ISBLANK($Z$17),"",0)</f>
        <v/>
      </c>
      <c r="AA19" s="99" t="str">
        <f t="shared" ref="AA19:AA26" si="24">+IF(ISBLANK($AA$17),"",0)</f>
        <v/>
      </c>
      <c r="AB19" s="99" t="str">
        <f t="shared" ref="AB19:AB26" si="25">+IF(ISBLANK($AB$17),"",0)</f>
        <v/>
      </c>
      <c r="AC19" s="99" t="str">
        <f t="shared" ref="AC19:AC26" si="26">+IF(ISBLANK($AC$17),"",0)</f>
        <v/>
      </c>
      <c r="AD19" s="99" t="str">
        <f t="shared" ref="AD19:AD26" si="27">+IF(ISBLANK($AD$17),"",0)</f>
        <v/>
      </c>
      <c r="AE19" s="99" t="str">
        <f t="shared" ref="AE19:AE26" si="28">+IF(ISBLANK($AE$17),"",0)</f>
        <v/>
      </c>
      <c r="AF19" s="99" t="str">
        <f t="shared" ref="AF19:AF26" si="29">+IF(ISBLANK($AF$17),"",0)</f>
        <v/>
      </c>
      <c r="AG19" s="99" t="str">
        <f t="shared" ref="AG19:AG26" si="30">+IF(ISBLANK($AG$17),"",0)</f>
        <v/>
      </c>
      <c r="AH19" s="160">
        <f t="shared" si="0"/>
        <v>0</v>
      </c>
      <c r="AI19" s="181" t="str">
        <f>IF(COUNTBLANK(D19:AG19)=30,"",IF((Beregningsgrunnlag!M50/AH19&gt;=0.25),3,IF(OR((Beregningsgrunnlag!M50/AH19&gt;=0.1),((Beregningsgrunnlag!M50+Beregningsgrunnlag!L50)/AH19&gt;=0.4)),2,IF(OR((Beregningsgrunnlag!M50&gt;0),(Beregningsgrunnlag!M50+Beregningsgrunnlag!L50)/AH19&gt;0,((Beregningsgrunnlag!J50/AH19&lt;0.6))),1,0))))</f>
        <v/>
      </c>
      <c r="AJ19" s="83"/>
    </row>
    <row r="20" spans="2:36">
      <c r="B20" s="81"/>
      <c r="C20" s="110" t="s">
        <v>35</v>
      </c>
      <c r="D20" s="160" t="str">
        <f t="shared" si="1"/>
        <v/>
      </c>
      <c r="E20" s="99" t="str">
        <f t="shared" si="2"/>
        <v/>
      </c>
      <c r="F20" s="99" t="str">
        <f t="shared" si="3"/>
        <v/>
      </c>
      <c r="G20" s="99" t="str">
        <f t="shared" si="4"/>
        <v/>
      </c>
      <c r="H20" s="99" t="str">
        <f t="shared" si="5"/>
        <v/>
      </c>
      <c r="I20" s="99" t="str">
        <f t="shared" si="6"/>
        <v/>
      </c>
      <c r="J20" s="99" t="str">
        <f t="shared" si="7"/>
        <v/>
      </c>
      <c r="K20" s="99" t="str">
        <f t="shared" si="8"/>
        <v/>
      </c>
      <c r="L20" s="99" t="str">
        <f t="shared" si="9"/>
        <v/>
      </c>
      <c r="M20" s="99" t="str">
        <f t="shared" si="10"/>
        <v/>
      </c>
      <c r="N20" s="99" t="str">
        <f t="shared" si="11"/>
        <v/>
      </c>
      <c r="O20" s="99" t="str">
        <f t="shared" si="12"/>
        <v/>
      </c>
      <c r="P20" s="99" t="str">
        <f t="shared" si="13"/>
        <v/>
      </c>
      <c r="Q20" s="99" t="str">
        <f t="shared" si="14"/>
        <v/>
      </c>
      <c r="R20" s="99" t="str">
        <f t="shared" si="15"/>
        <v/>
      </c>
      <c r="S20" s="99" t="str">
        <f t="shared" si="16"/>
        <v/>
      </c>
      <c r="T20" s="99" t="str">
        <f t="shared" si="17"/>
        <v/>
      </c>
      <c r="U20" s="99" t="str">
        <f t="shared" si="18"/>
        <v/>
      </c>
      <c r="V20" s="99" t="str">
        <f t="shared" si="19"/>
        <v/>
      </c>
      <c r="W20" s="99" t="str">
        <f t="shared" si="20"/>
        <v/>
      </c>
      <c r="X20" s="99" t="str">
        <f t="shared" si="21"/>
        <v/>
      </c>
      <c r="Y20" s="99" t="str">
        <f t="shared" si="22"/>
        <v/>
      </c>
      <c r="Z20" s="99" t="str">
        <f t="shared" si="23"/>
        <v/>
      </c>
      <c r="AA20" s="99" t="str">
        <f t="shared" si="24"/>
        <v/>
      </c>
      <c r="AB20" s="99" t="str">
        <f t="shared" si="25"/>
        <v/>
      </c>
      <c r="AC20" s="99" t="str">
        <f t="shared" si="26"/>
        <v/>
      </c>
      <c r="AD20" s="99" t="str">
        <f t="shared" si="27"/>
        <v/>
      </c>
      <c r="AE20" s="99" t="str">
        <f t="shared" si="28"/>
        <v/>
      </c>
      <c r="AF20" s="99" t="str">
        <f t="shared" si="29"/>
        <v/>
      </c>
      <c r="AG20" s="99" t="str">
        <f t="shared" si="30"/>
        <v/>
      </c>
      <c r="AH20" s="160">
        <f t="shared" si="0"/>
        <v>0</v>
      </c>
      <c r="AI20" s="181" t="str">
        <f>IF(COUNTBLANK(D20:AG20)=30,"",IF((Beregningsgrunnlag!I70/AH20&gt;=0.25),3,IF(OR((Beregningsgrunnlag!I70/AH20&gt;=0.1),((Beregningsgrunnlag!I70+Beregningsgrunnlag!H70)/AH20&gt;=0.4)),2,IF(OR((Beregningsgrunnlag!I70&gt;0),(Beregningsgrunnlag!I70+Beregningsgrunnlag!H70)/AH20&gt;0,((Beregningsgrunnlag!F70/AH20&lt;0.6))),1,0))))</f>
        <v/>
      </c>
      <c r="AJ20" s="83"/>
    </row>
    <row r="21" spans="2:36">
      <c r="B21" s="81"/>
      <c r="C21" s="110" t="s">
        <v>36</v>
      </c>
      <c r="D21" s="160" t="str">
        <f t="shared" si="1"/>
        <v/>
      </c>
      <c r="E21" s="99" t="str">
        <f t="shared" si="2"/>
        <v/>
      </c>
      <c r="F21" s="99" t="str">
        <f t="shared" si="3"/>
        <v/>
      </c>
      <c r="G21" s="99" t="str">
        <f t="shared" si="4"/>
        <v/>
      </c>
      <c r="H21" s="99" t="str">
        <f t="shared" si="5"/>
        <v/>
      </c>
      <c r="I21" s="99" t="str">
        <f t="shared" si="6"/>
        <v/>
      </c>
      <c r="J21" s="99" t="str">
        <f t="shared" si="7"/>
        <v/>
      </c>
      <c r="K21" s="99" t="str">
        <f t="shared" si="8"/>
        <v/>
      </c>
      <c r="L21" s="99" t="str">
        <f t="shared" si="9"/>
        <v/>
      </c>
      <c r="M21" s="99" t="str">
        <f t="shared" si="10"/>
        <v/>
      </c>
      <c r="N21" s="99" t="str">
        <f t="shared" si="11"/>
        <v/>
      </c>
      <c r="O21" s="99" t="str">
        <f t="shared" si="12"/>
        <v/>
      </c>
      <c r="P21" s="99" t="str">
        <f t="shared" si="13"/>
        <v/>
      </c>
      <c r="Q21" s="99" t="str">
        <f t="shared" si="14"/>
        <v/>
      </c>
      <c r="R21" s="99" t="str">
        <f t="shared" si="15"/>
        <v/>
      </c>
      <c r="S21" s="99" t="str">
        <f t="shared" si="16"/>
        <v/>
      </c>
      <c r="T21" s="99" t="str">
        <f t="shared" si="17"/>
        <v/>
      </c>
      <c r="U21" s="99" t="str">
        <f t="shared" si="18"/>
        <v/>
      </c>
      <c r="V21" s="99" t="str">
        <f t="shared" si="19"/>
        <v/>
      </c>
      <c r="W21" s="99" t="str">
        <f t="shared" si="20"/>
        <v/>
      </c>
      <c r="X21" s="99" t="str">
        <f t="shared" si="21"/>
        <v/>
      </c>
      <c r="Y21" s="99" t="str">
        <f t="shared" si="22"/>
        <v/>
      </c>
      <c r="Z21" s="99" t="str">
        <f t="shared" si="23"/>
        <v/>
      </c>
      <c r="AA21" s="99" t="str">
        <f t="shared" si="24"/>
        <v/>
      </c>
      <c r="AB21" s="99" t="str">
        <f t="shared" si="25"/>
        <v/>
      </c>
      <c r="AC21" s="99" t="str">
        <f t="shared" si="26"/>
        <v/>
      </c>
      <c r="AD21" s="99" t="str">
        <f t="shared" si="27"/>
        <v/>
      </c>
      <c r="AE21" s="99" t="str">
        <f t="shared" si="28"/>
        <v/>
      </c>
      <c r="AF21" s="99" t="str">
        <f t="shared" si="29"/>
        <v/>
      </c>
      <c r="AG21" s="99" t="str">
        <f t="shared" si="30"/>
        <v/>
      </c>
      <c r="AH21" s="160">
        <f t="shared" si="0"/>
        <v>0</v>
      </c>
      <c r="AI21" s="181" t="str">
        <f>IF(COUNTBLANK(D21:AG21)=30,"",IF((Beregningsgrunnlag!M70/AH21&gt;=0.25),3,IF(OR((Beregningsgrunnlag!M70/AH21&gt;=0.1),((Beregningsgrunnlag!M70+Beregningsgrunnlag!L70)/AH21&gt;=0.4)),2,IF(OR((Beregningsgrunnlag!M70&gt;0),(Beregningsgrunnlag!M70+Beregningsgrunnlag!L70)/AH21&gt;0,((Beregningsgrunnlag!J70/AH21&lt;0.6))),1,0))))</f>
        <v/>
      </c>
      <c r="AJ21" s="83"/>
    </row>
    <row r="22" spans="2:36">
      <c r="B22" s="81"/>
      <c r="C22" s="110" t="s">
        <v>37</v>
      </c>
      <c r="D22" s="160" t="str">
        <f t="shared" si="1"/>
        <v/>
      </c>
      <c r="E22" s="99" t="str">
        <f t="shared" si="2"/>
        <v/>
      </c>
      <c r="F22" s="99" t="str">
        <f t="shared" si="3"/>
        <v/>
      </c>
      <c r="G22" s="99" t="str">
        <f t="shared" si="4"/>
        <v/>
      </c>
      <c r="H22" s="99" t="str">
        <f t="shared" si="5"/>
        <v/>
      </c>
      <c r="I22" s="99" t="str">
        <f t="shared" si="6"/>
        <v/>
      </c>
      <c r="J22" s="99" t="str">
        <f t="shared" si="7"/>
        <v/>
      </c>
      <c r="K22" s="99" t="str">
        <f t="shared" si="8"/>
        <v/>
      </c>
      <c r="L22" s="99" t="str">
        <f t="shared" si="9"/>
        <v/>
      </c>
      <c r="M22" s="99" t="str">
        <f t="shared" si="10"/>
        <v/>
      </c>
      <c r="N22" s="99" t="str">
        <f t="shared" si="11"/>
        <v/>
      </c>
      <c r="O22" s="99" t="str">
        <f t="shared" si="12"/>
        <v/>
      </c>
      <c r="P22" s="99" t="str">
        <f t="shared" si="13"/>
        <v/>
      </c>
      <c r="Q22" s="99" t="str">
        <f t="shared" si="14"/>
        <v/>
      </c>
      <c r="R22" s="99" t="str">
        <f t="shared" si="15"/>
        <v/>
      </c>
      <c r="S22" s="99" t="str">
        <f t="shared" si="16"/>
        <v/>
      </c>
      <c r="T22" s="99" t="str">
        <f t="shared" si="17"/>
        <v/>
      </c>
      <c r="U22" s="99" t="str">
        <f t="shared" si="18"/>
        <v/>
      </c>
      <c r="V22" s="99" t="str">
        <f t="shared" si="19"/>
        <v/>
      </c>
      <c r="W22" s="99" t="str">
        <f t="shared" si="20"/>
        <v/>
      </c>
      <c r="X22" s="99" t="str">
        <f t="shared" si="21"/>
        <v/>
      </c>
      <c r="Y22" s="99" t="str">
        <f t="shared" si="22"/>
        <v/>
      </c>
      <c r="Z22" s="99" t="str">
        <f t="shared" si="23"/>
        <v/>
      </c>
      <c r="AA22" s="99" t="str">
        <f t="shared" si="24"/>
        <v/>
      </c>
      <c r="AB22" s="99" t="str">
        <f t="shared" si="25"/>
        <v/>
      </c>
      <c r="AC22" s="99" t="str">
        <f t="shared" si="26"/>
        <v/>
      </c>
      <c r="AD22" s="99" t="str">
        <f t="shared" si="27"/>
        <v/>
      </c>
      <c r="AE22" s="99" t="str">
        <f t="shared" si="28"/>
        <v/>
      </c>
      <c r="AF22" s="99" t="str">
        <f t="shared" si="29"/>
        <v/>
      </c>
      <c r="AG22" s="99" t="str">
        <f t="shared" si="30"/>
        <v/>
      </c>
      <c r="AH22" s="160">
        <f t="shared" si="0"/>
        <v>0</v>
      </c>
      <c r="AI22" s="181" t="str">
        <f>IF(COUNTBLANK(D22:AG22)=30,"",IF((Beregningsgrunnlag!I91/AH22&gt;=0.25),3,IF(OR((Beregningsgrunnlag!I91/AH22&gt;=0.1),((Beregningsgrunnlag!I91+Beregningsgrunnlag!H91)/AH22&gt;=0.4)),2,IF(OR((Beregningsgrunnlag!I91&gt;0),(Beregningsgrunnlag!I91+Beregningsgrunnlag!H91)/AH22&gt;0,((Beregningsgrunnlag!F91/AH22&lt;0.6))),1,0))))</f>
        <v/>
      </c>
      <c r="AJ22" s="83"/>
    </row>
    <row r="23" spans="2:36">
      <c r="B23" s="81"/>
      <c r="C23" s="110" t="s">
        <v>38</v>
      </c>
      <c r="D23" s="160" t="str">
        <f t="shared" si="1"/>
        <v/>
      </c>
      <c r="E23" s="99" t="str">
        <f t="shared" si="2"/>
        <v/>
      </c>
      <c r="F23" s="99" t="str">
        <f t="shared" si="3"/>
        <v/>
      </c>
      <c r="G23" s="99" t="str">
        <f t="shared" si="4"/>
        <v/>
      </c>
      <c r="H23" s="99" t="str">
        <f t="shared" si="5"/>
        <v/>
      </c>
      <c r="I23" s="99" t="str">
        <f t="shared" si="6"/>
        <v/>
      </c>
      <c r="J23" s="99" t="str">
        <f t="shared" si="7"/>
        <v/>
      </c>
      <c r="K23" s="99" t="str">
        <f t="shared" si="8"/>
        <v/>
      </c>
      <c r="L23" s="99" t="str">
        <f t="shared" si="9"/>
        <v/>
      </c>
      <c r="M23" s="99" t="str">
        <f t="shared" si="10"/>
        <v/>
      </c>
      <c r="N23" s="99" t="str">
        <f t="shared" si="11"/>
        <v/>
      </c>
      <c r="O23" s="99" t="str">
        <f t="shared" si="12"/>
        <v/>
      </c>
      <c r="P23" s="99" t="str">
        <f t="shared" si="13"/>
        <v/>
      </c>
      <c r="Q23" s="99" t="str">
        <f t="shared" si="14"/>
        <v/>
      </c>
      <c r="R23" s="99" t="str">
        <f t="shared" si="15"/>
        <v/>
      </c>
      <c r="S23" s="99" t="str">
        <f t="shared" si="16"/>
        <v/>
      </c>
      <c r="T23" s="99" t="str">
        <f t="shared" si="17"/>
        <v/>
      </c>
      <c r="U23" s="99" t="str">
        <f t="shared" si="18"/>
        <v/>
      </c>
      <c r="V23" s="99" t="str">
        <f t="shared" si="19"/>
        <v/>
      </c>
      <c r="W23" s="99" t="str">
        <f t="shared" si="20"/>
        <v/>
      </c>
      <c r="X23" s="99" t="str">
        <f t="shared" si="21"/>
        <v/>
      </c>
      <c r="Y23" s="99" t="str">
        <f t="shared" si="22"/>
        <v/>
      </c>
      <c r="Z23" s="99" t="str">
        <f t="shared" si="23"/>
        <v/>
      </c>
      <c r="AA23" s="99" t="str">
        <f t="shared" si="24"/>
        <v/>
      </c>
      <c r="AB23" s="99" t="str">
        <f t="shared" si="25"/>
        <v/>
      </c>
      <c r="AC23" s="99" t="str">
        <f t="shared" si="26"/>
        <v/>
      </c>
      <c r="AD23" s="99" t="str">
        <f t="shared" si="27"/>
        <v/>
      </c>
      <c r="AE23" s="99" t="str">
        <f t="shared" si="28"/>
        <v/>
      </c>
      <c r="AF23" s="99" t="str">
        <f t="shared" si="29"/>
        <v/>
      </c>
      <c r="AG23" s="99" t="str">
        <f t="shared" si="30"/>
        <v/>
      </c>
      <c r="AH23" s="160">
        <f t="shared" si="0"/>
        <v>0</v>
      </c>
      <c r="AI23" s="181" t="str">
        <f>IF(COUNTBLANK(D23:AG23)=30,"",IF((Beregningsgrunnlag!M111/AH23&gt;=0.25),3,IF(OR((Beregningsgrunnlag!M111/AH23&gt;=0.1),((Beregningsgrunnlag!M111+Beregningsgrunnlag!L111)/AH23&gt;=0.4)),2,IF(OR((Beregningsgrunnlag!M111&gt;0),(Beregningsgrunnlag!M111+Beregningsgrunnlag!L111)/AH23&gt;0,((Beregningsgrunnlag!J111/AH23&lt;0.6))),1,0))))</f>
        <v/>
      </c>
      <c r="AJ23" s="83"/>
    </row>
    <row r="24" spans="2:36">
      <c r="B24" s="81"/>
      <c r="C24" s="110" t="s">
        <v>39</v>
      </c>
      <c r="D24" s="160" t="str">
        <f t="shared" si="1"/>
        <v/>
      </c>
      <c r="E24" s="99" t="str">
        <f t="shared" si="2"/>
        <v/>
      </c>
      <c r="F24" s="99" t="str">
        <f t="shared" si="3"/>
        <v/>
      </c>
      <c r="G24" s="99" t="str">
        <f t="shared" si="4"/>
        <v/>
      </c>
      <c r="H24" s="99" t="str">
        <f t="shared" si="5"/>
        <v/>
      </c>
      <c r="I24" s="99" t="str">
        <f t="shared" si="6"/>
        <v/>
      </c>
      <c r="J24" s="99" t="str">
        <f t="shared" si="7"/>
        <v/>
      </c>
      <c r="K24" s="99" t="str">
        <f t="shared" si="8"/>
        <v/>
      </c>
      <c r="L24" s="99" t="str">
        <f t="shared" si="9"/>
        <v/>
      </c>
      <c r="M24" s="99" t="str">
        <f t="shared" si="10"/>
        <v/>
      </c>
      <c r="N24" s="99" t="str">
        <f t="shared" si="11"/>
        <v/>
      </c>
      <c r="O24" s="99" t="str">
        <f t="shared" si="12"/>
        <v/>
      </c>
      <c r="P24" s="99" t="str">
        <f t="shared" si="13"/>
        <v/>
      </c>
      <c r="Q24" s="99" t="str">
        <f t="shared" si="14"/>
        <v/>
      </c>
      <c r="R24" s="99" t="str">
        <f t="shared" si="15"/>
        <v/>
      </c>
      <c r="S24" s="99" t="str">
        <f t="shared" si="16"/>
        <v/>
      </c>
      <c r="T24" s="99" t="str">
        <f t="shared" si="17"/>
        <v/>
      </c>
      <c r="U24" s="99" t="str">
        <f t="shared" si="18"/>
        <v/>
      </c>
      <c r="V24" s="99" t="str">
        <f t="shared" si="19"/>
        <v/>
      </c>
      <c r="W24" s="99" t="str">
        <f t="shared" si="20"/>
        <v/>
      </c>
      <c r="X24" s="99" t="str">
        <f t="shared" si="21"/>
        <v/>
      </c>
      <c r="Y24" s="99" t="str">
        <f t="shared" si="22"/>
        <v/>
      </c>
      <c r="Z24" s="99" t="str">
        <f t="shared" si="23"/>
        <v/>
      </c>
      <c r="AA24" s="99" t="str">
        <f t="shared" si="24"/>
        <v/>
      </c>
      <c r="AB24" s="99" t="str">
        <f t="shared" si="25"/>
        <v/>
      </c>
      <c r="AC24" s="99" t="str">
        <f t="shared" si="26"/>
        <v/>
      </c>
      <c r="AD24" s="99" t="str">
        <f t="shared" si="27"/>
        <v/>
      </c>
      <c r="AE24" s="99" t="str">
        <f t="shared" si="28"/>
        <v/>
      </c>
      <c r="AF24" s="99" t="str">
        <f t="shared" si="29"/>
        <v/>
      </c>
      <c r="AG24" s="99" t="str">
        <f t="shared" si="30"/>
        <v/>
      </c>
      <c r="AH24" s="160">
        <f t="shared" si="0"/>
        <v>0</v>
      </c>
      <c r="AI24" s="181" t="str">
        <f>IF(COUNTBLANK(D24:AG24)=30,"",IF((Beregningsgrunnlag!I111/AH24&gt;=0.25),3,IF(OR((Beregningsgrunnlag!I111/AH24&gt;=0.1),((Beregningsgrunnlag!I111+Beregningsgrunnlag!H111)/AH24&gt;=0.4)),2,IF(OR((Beregningsgrunnlag!I111&gt;0),(Beregningsgrunnlag!I111+Beregningsgrunnlag!H111)/AH24&gt;0,((Beregningsgrunnlag!F111/AH24&lt;0.6))),1,0))))</f>
        <v/>
      </c>
      <c r="AJ24" s="83"/>
    </row>
    <row r="25" spans="2:36">
      <c r="B25" s="81"/>
      <c r="C25" s="110" t="s">
        <v>40</v>
      </c>
      <c r="D25" s="160" t="str">
        <f t="shared" si="1"/>
        <v/>
      </c>
      <c r="E25" s="99" t="str">
        <f t="shared" si="2"/>
        <v/>
      </c>
      <c r="F25" s="99" t="str">
        <f t="shared" si="3"/>
        <v/>
      </c>
      <c r="G25" s="99" t="str">
        <f t="shared" si="4"/>
        <v/>
      </c>
      <c r="H25" s="99" t="str">
        <f t="shared" si="5"/>
        <v/>
      </c>
      <c r="I25" s="99" t="str">
        <f t="shared" si="6"/>
        <v/>
      </c>
      <c r="J25" s="99" t="str">
        <f t="shared" si="7"/>
        <v/>
      </c>
      <c r="K25" s="99" t="str">
        <f t="shared" si="8"/>
        <v/>
      </c>
      <c r="L25" s="99" t="str">
        <f t="shared" si="9"/>
        <v/>
      </c>
      <c r="M25" s="99" t="str">
        <f t="shared" si="10"/>
        <v/>
      </c>
      <c r="N25" s="99" t="str">
        <f t="shared" si="11"/>
        <v/>
      </c>
      <c r="O25" s="99" t="str">
        <f t="shared" si="12"/>
        <v/>
      </c>
      <c r="P25" s="99" t="str">
        <f t="shared" si="13"/>
        <v/>
      </c>
      <c r="Q25" s="99" t="str">
        <f t="shared" si="14"/>
        <v/>
      </c>
      <c r="R25" s="99" t="str">
        <f t="shared" si="15"/>
        <v/>
      </c>
      <c r="S25" s="99" t="str">
        <f t="shared" si="16"/>
        <v/>
      </c>
      <c r="T25" s="99" t="str">
        <f t="shared" si="17"/>
        <v/>
      </c>
      <c r="U25" s="99" t="str">
        <f t="shared" si="18"/>
        <v/>
      </c>
      <c r="V25" s="99" t="str">
        <f t="shared" si="19"/>
        <v/>
      </c>
      <c r="W25" s="99" t="str">
        <f t="shared" si="20"/>
        <v/>
      </c>
      <c r="X25" s="99" t="str">
        <f t="shared" si="21"/>
        <v/>
      </c>
      <c r="Y25" s="99" t="str">
        <f t="shared" si="22"/>
        <v/>
      </c>
      <c r="Z25" s="99" t="str">
        <f t="shared" si="23"/>
        <v/>
      </c>
      <c r="AA25" s="99" t="str">
        <f t="shared" si="24"/>
        <v/>
      </c>
      <c r="AB25" s="99" t="str">
        <f t="shared" si="25"/>
        <v/>
      </c>
      <c r="AC25" s="99" t="str">
        <f t="shared" si="26"/>
        <v/>
      </c>
      <c r="AD25" s="99" t="str">
        <f t="shared" si="27"/>
        <v/>
      </c>
      <c r="AE25" s="99" t="str">
        <f t="shared" si="28"/>
        <v/>
      </c>
      <c r="AF25" s="99" t="str">
        <f t="shared" si="29"/>
        <v/>
      </c>
      <c r="AG25" s="99" t="str">
        <f t="shared" si="30"/>
        <v/>
      </c>
      <c r="AH25" s="160">
        <f t="shared" si="0"/>
        <v>0</v>
      </c>
      <c r="AI25" s="181" t="str">
        <f>IF(COUNTBLANK(D25:AG25)=30,"",IF((Beregningsgrunnlag!M131/AH25&gt;=0.25),3,IF(OR((Beregningsgrunnlag!M131/AH25&gt;=0.1),((Beregningsgrunnlag!M131+Beregningsgrunnlag!L131)/AH25&gt;=0.4)),2,IF(OR((Beregningsgrunnlag!M131&gt;0),(Beregningsgrunnlag!M131+Beregningsgrunnlag!L131)/AH25&gt;0,((Beregningsgrunnlag!J131/AH25&lt;0.6))),1,0))))</f>
        <v/>
      </c>
      <c r="AJ25" s="83"/>
    </row>
    <row r="26" spans="2:36" ht="16.5" thickBot="1">
      <c r="B26" s="81"/>
      <c r="C26" s="105" t="s">
        <v>41</v>
      </c>
      <c r="D26" s="161" t="str">
        <f t="shared" si="1"/>
        <v/>
      </c>
      <c r="E26" s="123" t="str">
        <f t="shared" si="2"/>
        <v/>
      </c>
      <c r="F26" s="123" t="str">
        <f t="shared" si="3"/>
        <v/>
      </c>
      <c r="G26" s="123" t="str">
        <f t="shared" si="4"/>
        <v/>
      </c>
      <c r="H26" s="123" t="str">
        <f t="shared" si="5"/>
        <v/>
      </c>
      <c r="I26" s="123" t="str">
        <f t="shared" si="6"/>
        <v/>
      </c>
      <c r="J26" s="123" t="str">
        <f t="shared" si="7"/>
        <v/>
      </c>
      <c r="K26" s="123" t="str">
        <f t="shared" si="8"/>
        <v/>
      </c>
      <c r="L26" s="123" t="str">
        <f t="shared" si="9"/>
        <v/>
      </c>
      <c r="M26" s="123" t="str">
        <f t="shared" si="10"/>
        <v/>
      </c>
      <c r="N26" s="123" t="str">
        <f t="shared" si="11"/>
        <v/>
      </c>
      <c r="O26" s="123" t="str">
        <f t="shared" si="12"/>
        <v/>
      </c>
      <c r="P26" s="123" t="str">
        <f t="shared" si="13"/>
        <v/>
      </c>
      <c r="Q26" s="123" t="str">
        <f t="shared" si="14"/>
        <v/>
      </c>
      <c r="R26" s="123" t="str">
        <f t="shared" si="15"/>
        <v/>
      </c>
      <c r="S26" s="123" t="str">
        <f t="shared" si="16"/>
        <v/>
      </c>
      <c r="T26" s="123" t="str">
        <f t="shared" si="17"/>
        <v/>
      </c>
      <c r="U26" s="123" t="str">
        <f t="shared" si="18"/>
        <v/>
      </c>
      <c r="V26" s="123" t="str">
        <f t="shared" si="19"/>
        <v/>
      </c>
      <c r="W26" s="123" t="str">
        <f t="shared" si="20"/>
        <v/>
      </c>
      <c r="X26" s="123" t="str">
        <f t="shared" si="21"/>
        <v/>
      </c>
      <c r="Y26" s="123" t="str">
        <f t="shared" si="22"/>
        <v/>
      </c>
      <c r="Z26" s="123" t="str">
        <f t="shared" si="23"/>
        <v/>
      </c>
      <c r="AA26" s="123" t="str">
        <f t="shared" si="24"/>
        <v/>
      </c>
      <c r="AB26" s="123" t="str">
        <f t="shared" si="25"/>
        <v/>
      </c>
      <c r="AC26" s="123" t="str">
        <f t="shared" si="26"/>
        <v/>
      </c>
      <c r="AD26" s="123" t="str">
        <f t="shared" si="27"/>
        <v/>
      </c>
      <c r="AE26" s="123" t="str">
        <f t="shared" si="28"/>
        <v/>
      </c>
      <c r="AF26" s="123" t="str">
        <f t="shared" si="29"/>
        <v/>
      </c>
      <c r="AG26" s="123" t="str">
        <f t="shared" si="30"/>
        <v/>
      </c>
      <c r="AH26" s="161">
        <f t="shared" si="0"/>
        <v>0</v>
      </c>
      <c r="AI26" s="203" t="str">
        <f>IF(COUNTBLANK(D26:AG26)=30,"",IF((Beregningsgrunnlag!I131/AH26&gt;=0.25),3,IF(OR((Beregningsgrunnlag!I131/AH26&gt;=0.1),((Beregningsgrunnlag!I131+Beregningsgrunnlag!H131)/AH26&gt;=0.4)),2,IF(OR((Beregningsgrunnlag!I131&gt;0),(Beregningsgrunnlag!I131+Beregningsgrunnlag!H131)/AH26&gt;0,((Beregningsgrunnlag!F131/AH26&lt;0.6))),1,0))))</f>
        <v/>
      </c>
      <c r="AJ26" s="83"/>
    </row>
    <row r="27" spans="2:36">
      <c r="B27" s="81"/>
      <c r="C27" s="223" t="s">
        <v>42</v>
      </c>
      <c r="D27" s="206" t="str">
        <f>+IF(COUNTBLANK(D20:D26)&gt;4,"",((IF(COUNTBLANK(D16)=0,D16^2,0)+(D18)^2+0.5*(D19)^2+D20^2+D21^2+2*D22^2+D23^2+D24^2+D25^2+D26^2)/(9*(10-COUNTBLANK(D16)-COUNTBLANK(D18)-COUNTBLANK(D20:D26)-COUNTBLANK(D22)+0.5*(1-COUNTBLANK(D19))))*100))</f>
        <v/>
      </c>
      <c r="E27" s="206" t="str">
        <f t="shared" ref="E27:AG27" si="31">+IF(COUNTBLANK(E20:E26)&gt;4,"",((IF(COUNTBLANK(E16)=0,E16^2,0)+(E18)^2+0.5*(E19)^2+E20^2+E21^2+2*E22^2+E23^2+E24^2+E25^2+E26^2)/(9*(10-COUNTBLANK(E16)-COUNTBLANK(E18)-COUNTBLANK(E20:E26)-COUNTBLANK(E22)+0.5*(1-COUNTBLANK(E19))))*100))</f>
        <v/>
      </c>
      <c r="F27" s="206" t="str">
        <f t="shared" si="31"/>
        <v/>
      </c>
      <c r="G27" s="206" t="str">
        <f t="shared" si="31"/>
        <v/>
      </c>
      <c r="H27" s="206" t="str">
        <f t="shared" si="31"/>
        <v/>
      </c>
      <c r="I27" s="206" t="str">
        <f t="shared" si="31"/>
        <v/>
      </c>
      <c r="J27" s="206" t="str">
        <f t="shared" si="31"/>
        <v/>
      </c>
      <c r="K27" s="206" t="str">
        <f t="shared" si="31"/>
        <v/>
      </c>
      <c r="L27" s="206" t="str">
        <f t="shared" si="31"/>
        <v/>
      </c>
      <c r="M27" s="206" t="str">
        <f t="shared" si="31"/>
        <v/>
      </c>
      <c r="N27" s="206" t="str">
        <f t="shared" si="31"/>
        <v/>
      </c>
      <c r="O27" s="206" t="str">
        <f t="shared" si="31"/>
        <v/>
      </c>
      <c r="P27" s="206" t="str">
        <f t="shared" si="31"/>
        <v/>
      </c>
      <c r="Q27" s="206" t="str">
        <f t="shared" si="31"/>
        <v/>
      </c>
      <c r="R27" s="206" t="str">
        <f t="shared" si="31"/>
        <v/>
      </c>
      <c r="S27" s="206" t="str">
        <f t="shared" si="31"/>
        <v/>
      </c>
      <c r="T27" s="206" t="str">
        <f t="shared" si="31"/>
        <v/>
      </c>
      <c r="U27" s="206" t="str">
        <f t="shared" si="31"/>
        <v/>
      </c>
      <c r="V27" s="206" t="str">
        <f t="shared" si="31"/>
        <v/>
      </c>
      <c r="W27" s="206" t="str">
        <f t="shared" si="31"/>
        <v/>
      </c>
      <c r="X27" s="206" t="str">
        <f t="shared" si="31"/>
        <v/>
      </c>
      <c r="Y27" s="206" t="str">
        <f t="shared" si="31"/>
        <v/>
      </c>
      <c r="Z27" s="206" t="str">
        <f t="shared" si="31"/>
        <v/>
      </c>
      <c r="AA27" s="206" t="str">
        <f t="shared" si="31"/>
        <v/>
      </c>
      <c r="AB27" s="206" t="str">
        <f t="shared" si="31"/>
        <v/>
      </c>
      <c r="AC27" s="206" t="str">
        <f t="shared" si="31"/>
        <v/>
      </c>
      <c r="AD27" s="206" t="str">
        <f t="shared" si="31"/>
        <v/>
      </c>
      <c r="AE27" s="206" t="str">
        <f t="shared" si="31"/>
        <v/>
      </c>
      <c r="AF27" s="206" t="str">
        <f t="shared" si="31"/>
        <v/>
      </c>
      <c r="AG27" s="214" t="str">
        <f t="shared" si="31"/>
        <v/>
      </c>
      <c r="AH27" s="210"/>
      <c r="AI27" s="208"/>
      <c r="AJ27" s="83"/>
    </row>
    <row r="28" spans="2:36" ht="16.5" thickBot="1">
      <c r="B28" s="81"/>
      <c r="C28" s="224" t="s">
        <v>43</v>
      </c>
      <c r="D28" s="168" t="str">
        <f>+IF(D27="","",IF(D27&gt;=30,3,IF(D27&gt;=10,2,IF(MAX(D18:D26)=3,2,IF(D27&lt;&gt;0,1,0)))))</f>
        <v/>
      </c>
      <c r="E28" s="168" t="str">
        <f t="shared" ref="E28" si="32">+IF(E27="","",IF(E27&gt;=30,3,IF(E27&gt;=10,2,IF(MAX(E18:E26)=3,2,IF(E27&lt;&gt;0,1,0)))))</f>
        <v/>
      </c>
      <c r="F28" s="168" t="str">
        <f>+IF(F27="","",IF(F27&gt;=30,3,IF(F27&gt;=10,2,IF(MAX(F18:F26)=3,2,IF(F27&lt;&gt;0,1,0)))))</f>
        <v/>
      </c>
      <c r="G28" s="168" t="str">
        <f>+IF(G27="","",IF(G27&gt;=30,3,IF(G27&gt;=10,2,IF(MAX(G18:G26)=3,2,IF(G27&lt;&gt;0,1,0)))))</f>
        <v/>
      </c>
      <c r="H28" s="168" t="str">
        <f t="shared" ref="H28:AF28" si="33">+IF(H27="","",IF(H27&gt;=30,3,IF(H27&gt;=10,2,IF(MAX(H18:H26)=3,2,IF(H27&lt;&gt;0,1,0)))))</f>
        <v/>
      </c>
      <c r="I28" s="168" t="str">
        <f t="shared" si="33"/>
        <v/>
      </c>
      <c r="J28" s="168" t="str">
        <f t="shared" si="33"/>
        <v/>
      </c>
      <c r="K28" s="168" t="str">
        <f t="shared" si="33"/>
        <v/>
      </c>
      <c r="L28" s="168" t="str">
        <f t="shared" si="33"/>
        <v/>
      </c>
      <c r="M28" s="168" t="str">
        <f t="shared" si="33"/>
        <v/>
      </c>
      <c r="N28" s="168" t="str">
        <f t="shared" si="33"/>
        <v/>
      </c>
      <c r="O28" s="168" t="str">
        <f t="shared" si="33"/>
        <v/>
      </c>
      <c r="P28" s="168" t="str">
        <f t="shared" si="33"/>
        <v/>
      </c>
      <c r="Q28" s="168" t="str">
        <f t="shared" si="33"/>
        <v/>
      </c>
      <c r="R28" s="168" t="str">
        <f t="shared" si="33"/>
        <v/>
      </c>
      <c r="S28" s="168" t="str">
        <f t="shared" si="33"/>
        <v/>
      </c>
      <c r="T28" s="168" t="str">
        <f t="shared" si="33"/>
        <v/>
      </c>
      <c r="U28" s="168" t="str">
        <f t="shared" si="33"/>
        <v/>
      </c>
      <c r="V28" s="168" t="str">
        <f t="shared" si="33"/>
        <v/>
      </c>
      <c r="W28" s="168" t="str">
        <f t="shared" si="33"/>
        <v/>
      </c>
      <c r="X28" s="168" t="str">
        <f t="shared" si="33"/>
        <v/>
      </c>
      <c r="Y28" s="168" t="str">
        <f t="shared" si="33"/>
        <v/>
      </c>
      <c r="Z28" s="168" t="str">
        <f t="shared" si="33"/>
        <v/>
      </c>
      <c r="AA28" s="168" t="str">
        <f t="shared" si="33"/>
        <v/>
      </c>
      <c r="AB28" s="168" t="str">
        <f t="shared" si="33"/>
        <v/>
      </c>
      <c r="AC28" s="168" t="str">
        <f t="shared" si="33"/>
        <v/>
      </c>
      <c r="AD28" s="168" t="str">
        <f t="shared" si="33"/>
        <v/>
      </c>
      <c r="AE28" s="168" t="str">
        <f t="shared" si="33"/>
        <v/>
      </c>
      <c r="AF28" s="168" t="str">
        <f t="shared" si="33"/>
        <v/>
      </c>
      <c r="AG28" s="175" t="str">
        <f>+IF(AG27="","",IF(AG27&gt;=30,3,IF(AG27&gt;=10,2,IF(MAX(AG18:AG26)=3,2,IF(AG27&lt;&gt;0,1,0)))))</f>
        <v/>
      </c>
      <c r="AH28" s="152"/>
      <c r="AI28" s="113"/>
      <c r="AJ28" s="83"/>
    </row>
    <row r="29" spans="2:36" ht="16.5" thickBot="1">
      <c r="B29" s="81"/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3"/>
    </row>
    <row r="30" spans="2:36" ht="16.5" thickBot="1">
      <c r="B30" s="81"/>
      <c r="C30" s="352"/>
      <c r="D30" s="354" t="s">
        <v>44</v>
      </c>
      <c r="E30" s="355"/>
      <c r="F30" s="355"/>
      <c r="G30" s="355"/>
      <c r="H30" s="355"/>
      <c r="I30" s="355"/>
      <c r="J30" s="355"/>
      <c r="K30" s="355"/>
      <c r="L30" s="355"/>
      <c r="M30" s="355"/>
      <c r="N30" s="355"/>
      <c r="O30" s="355"/>
      <c r="P30" s="355"/>
      <c r="Q30" s="355"/>
      <c r="R30" s="355"/>
      <c r="S30" s="355"/>
      <c r="T30" s="355"/>
      <c r="U30" s="355"/>
      <c r="V30" s="355"/>
      <c r="W30" s="355"/>
      <c r="X30" s="355"/>
      <c r="Y30" s="355"/>
      <c r="Z30" s="355"/>
      <c r="AA30" s="355"/>
      <c r="AB30" s="355"/>
      <c r="AC30" s="355"/>
      <c r="AD30" s="355"/>
      <c r="AE30" s="355"/>
      <c r="AF30" s="355"/>
      <c r="AG30" s="355"/>
      <c r="AH30" s="355"/>
      <c r="AI30" s="356"/>
      <c r="AJ30" s="83"/>
    </row>
    <row r="31" spans="2:36" ht="18.75">
      <c r="B31" s="81"/>
      <c r="C31" s="353"/>
      <c r="D31" s="191">
        <v>1</v>
      </c>
      <c r="E31" s="183">
        <v>2</v>
      </c>
      <c r="F31" s="183">
        <v>3</v>
      </c>
      <c r="G31" s="183">
        <v>4</v>
      </c>
      <c r="H31" s="183">
        <v>5</v>
      </c>
      <c r="I31" s="183">
        <v>6</v>
      </c>
      <c r="J31" s="183">
        <v>7</v>
      </c>
      <c r="K31" s="183">
        <v>8</v>
      </c>
      <c r="L31" s="183">
        <v>9</v>
      </c>
      <c r="M31" s="183">
        <v>10</v>
      </c>
      <c r="N31" s="183">
        <v>11</v>
      </c>
      <c r="O31" s="183">
        <v>12</v>
      </c>
      <c r="P31" s="183">
        <v>13</v>
      </c>
      <c r="Q31" s="183">
        <v>14</v>
      </c>
      <c r="R31" s="183">
        <v>15</v>
      </c>
      <c r="S31" s="183">
        <v>16</v>
      </c>
      <c r="T31" s="183">
        <v>17</v>
      </c>
      <c r="U31" s="183">
        <v>18</v>
      </c>
      <c r="V31" s="183">
        <v>19</v>
      </c>
      <c r="W31" s="183">
        <v>20</v>
      </c>
      <c r="X31" s="183">
        <v>21</v>
      </c>
      <c r="Y31" s="183">
        <v>22</v>
      </c>
      <c r="Z31" s="183">
        <v>23</v>
      </c>
      <c r="AA31" s="183">
        <v>24</v>
      </c>
      <c r="AB31" s="183">
        <v>25</v>
      </c>
      <c r="AC31" s="183">
        <v>26</v>
      </c>
      <c r="AD31" s="183">
        <v>27</v>
      </c>
      <c r="AE31" s="183">
        <v>28</v>
      </c>
      <c r="AF31" s="183">
        <v>29</v>
      </c>
      <c r="AG31" s="183">
        <v>30</v>
      </c>
      <c r="AH31" s="112"/>
      <c r="AI31" s="131" t="s">
        <v>45</v>
      </c>
      <c r="AJ31" s="83"/>
    </row>
    <row r="32" spans="2:36" ht="19.5" thickBot="1">
      <c r="B32" s="81"/>
      <c r="C32" s="162" t="s">
        <v>46</v>
      </c>
      <c r="D32" s="158"/>
      <c r="E32" s="122"/>
      <c r="F32" s="122"/>
      <c r="G32" s="122"/>
      <c r="H32" s="122"/>
      <c r="I32" s="122"/>
      <c r="J32" s="122"/>
      <c r="K32" s="123"/>
      <c r="L32" s="123"/>
      <c r="M32" s="123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3"/>
      <c r="AA32" s="123"/>
      <c r="AB32" s="123"/>
      <c r="AC32" s="122"/>
      <c r="AD32" s="122"/>
      <c r="AE32" s="122"/>
      <c r="AF32" s="122"/>
      <c r="AG32" s="122"/>
      <c r="AH32" s="112"/>
      <c r="AI32" s="187"/>
      <c r="AJ32" s="83"/>
    </row>
    <row r="33" spans="2:36" ht="16.5" thickBot="1">
      <c r="B33" s="81"/>
      <c r="C33" s="95" t="s">
        <v>32</v>
      </c>
      <c r="D33" s="228"/>
      <c r="E33" s="225"/>
      <c r="F33" s="225"/>
      <c r="G33" s="225"/>
      <c r="H33" s="225"/>
      <c r="I33" s="225"/>
      <c r="J33" s="225"/>
      <c r="K33" s="225"/>
      <c r="L33" s="225"/>
      <c r="M33" s="225"/>
      <c r="N33" s="225"/>
      <c r="O33" s="225"/>
      <c r="P33" s="225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25"/>
      <c r="AD33" s="225"/>
      <c r="AE33" s="225"/>
      <c r="AF33" s="225"/>
      <c r="AG33" s="229"/>
      <c r="AH33" s="97"/>
      <c r="AI33" s="174"/>
      <c r="AJ33" s="83"/>
    </row>
    <row r="34" spans="2:36" ht="18.75">
      <c r="B34" s="81"/>
      <c r="C34" s="221" t="s">
        <v>47</v>
      </c>
      <c r="D34" s="92" t="str">
        <f>+IF(ISBLANK($D$33),"",0)</f>
        <v/>
      </c>
      <c r="E34" s="92" t="str">
        <f>+IF(ISBLANK($E$33),"",0)</f>
        <v/>
      </c>
      <c r="F34" s="92" t="str">
        <f>+IF(ISBLANK($F$33),"",0)</f>
        <v/>
      </c>
      <c r="G34" s="92" t="str">
        <f>+IF(ISBLANK($G$33),"",0)</f>
        <v/>
      </c>
      <c r="H34" s="92" t="str">
        <f>+IF(ISBLANK($H$33),"",0)</f>
        <v/>
      </c>
      <c r="I34" s="92" t="str">
        <f>+IF(ISBLANK($I$33),"",0)</f>
        <v/>
      </c>
      <c r="J34" s="92" t="str">
        <f>+IF(ISBLANK($J$33),"",0)</f>
        <v/>
      </c>
      <c r="K34" s="92" t="str">
        <f>+IF(ISBLANK($K$33),"",0)</f>
        <v/>
      </c>
      <c r="L34" s="92" t="str">
        <f>+IF(ISBLANK($L$33),"",0)</f>
        <v/>
      </c>
      <c r="M34" s="92" t="str">
        <f>+IF(ISBLANK($M$33),"",0)</f>
        <v/>
      </c>
      <c r="N34" s="92" t="str">
        <f>+IF(ISBLANK($N$33),"",0)</f>
        <v/>
      </c>
      <c r="O34" s="92" t="str">
        <f>+IF(ISBLANK($O$33),"",0)</f>
        <v/>
      </c>
      <c r="P34" s="92" t="str">
        <f>+IF(ISBLANK($P$33),"",0)</f>
        <v/>
      </c>
      <c r="Q34" s="92" t="str">
        <f>+IF(ISBLANK($Q$33),"",0)</f>
        <v/>
      </c>
      <c r="R34" s="92" t="str">
        <f>+IF(ISBLANK($R$33),"",0)</f>
        <v/>
      </c>
      <c r="S34" s="92" t="str">
        <f>+IF(ISBLANK($S$33),"",0)</f>
        <v/>
      </c>
      <c r="T34" s="92" t="str">
        <f>+IF(ISBLANK($T$33),"",0)</f>
        <v/>
      </c>
      <c r="U34" s="92" t="str">
        <f>+IF(ISBLANK($U$33),"",0)</f>
        <v/>
      </c>
      <c r="V34" s="92" t="str">
        <f>+IF(ISBLANK($V$33),"",0)</f>
        <v/>
      </c>
      <c r="W34" s="92" t="str">
        <f>+IF(ISBLANK($W$33),"",0)</f>
        <v/>
      </c>
      <c r="X34" s="92" t="str">
        <f>+IF(ISBLANK($X$33),"",0)</f>
        <v/>
      </c>
      <c r="Y34" s="92" t="str">
        <f>+IF(ISBLANK($Y$33),"",0)</f>
        <v/>
      </c>
      <c r="Z34" s="92" t="str">
        <f>+IF(ISBLANK($Z$33),"",0)</f>
        <v/>
      </c>
      <c r="AA34" s="92" t="str">
        <f>+IF(ISBLANK($AA$33),"",0)</f>
        <v/>
      </c>
      <c r="AB34" s="92" t="str">
        <f>+IF(ISBLANK($AB$33),"",0)</f>
        <v/>
      </c>
      <c r="AC34" s="92" t="str">
        <f>+IF(ISBLANK($AC$33),"",0)</f>
        <v/>
      </c>
      <c r="AD34" s="92" t="str">
        <f>+IF(ISBLANK($AD$33),"",0)</f>
        <v/>
      </c>
      <c r="AE34" s="92" t="str">
        <f>+IF(ISBLANK($AE$33),"",0)</f>
        <v/>
      </c>
      <c r="AF34" s="92" t="str">
        <f>+IF(ISBLANK($AF$33),"",0)</f>
        <v/>
      </c>
      <c r="AG34" s="92" t="str">
        <f>+IF(ISBLANK($AG$33),"",0)</f>
        <v/>
      </c>
      <c r="AH34" s="112"/>
      <c r="AI34" s="187" t="str">
        <f>IF(COUNTBLANK(D34:AG34)=30,"",AVERAGE(D34:AG34))</f>
        <v/>
      </c>
      <c r="AJ34" s="83"/>
    </row>
    <row r="35" spans="2:36" ht="18.75">
      <c r="B35" s="81"/>
      <c r="C35" s="110" t="s">
        <v>48</v>
      </c>
      <c r="D35" s="92" t="str">
        <f t="shared" ref="D35:D42" si="34">+IF(ISBLANK($D$33),"",0)</f>
        <v/>
      </c>
      <c r="E35" s="92" t="str">
        <f t="shared" ref="E35:E42" si="35">+IF(ISBLANK($E$33),"",0)</f>
        <v/>
      </c>
      <c r="F35" s="92" t="str">
        <f t="shared" ref="F35:F42" si="36">+IF(ISBLANK($F$33),"",0)</f>
        <v/>
      </c>
      <c r="G35" s="92" t="str">
        <f t="shared" ref="G35:G42" si="37">+IF(ISBLANK($G$33),"",0)</f>
        <v/>
      </c>
      <c r="H35" s="92" t="str">
        <f t="shared" ref="H35:H42" si="38">+IF(ISBLANK($H$33),"",0)</f>
        <v/>
      </c>
      <c r="I35" s="92" t="str">
        <f t="shared" ref="I35:I42" si="39">+IF(ISBLANK($I$33),"",0)</f>
        <v/>
      </c>
      <c r="J35" s="92" t="str">
        <f t="shared" ref="J35:J42" si="40">+IF(ISBLANK($J$33),"",0)</f>
        <v/>
      </c>
      <c r="K35" s="92" t="str">
        <f t="shared" ref="K35:K42" si="41">+IF(ISBLANK($K$33),"",0)</f>
        <v/>
      </c>
      <c r="L35" s="92" t="str">
        <f t="shared" ref="L35:L42" si="42">+IF(ISBLANK($L$33),"",0)</f>
        <v/>
      </c>
      <c r="M35" s="92" t="str">
        <f t="shared" ref="M35:M42" si="43">+IF(ISBLANK($M$33),"",0)</f>
        <v/>
      </c>
      <c r="N35" s="92" t="str">
        <f t="shared" ref="N35:N42" si="44">+IF(ISBLANK($N$33),"",0)</f>
        <v/>
      </c>
      <c r="O35" s="92" t="str">
        <f t="shared" ref="O35:O42" si="45">+IF(ISBLANK($O$33),"",0)</f>
        <v/>
      </c>
      <c r="P35" s="92" t="str">
        <f t="shared" ref="P35:P42" si="46">+IF(ISBLANK($P$33),"",0)</f>
        <v/>
      </c>
      <c r="Q35" s="92" t="str">
        <f t="shared" ref="Q35:Q42" si="47">+IF(ISBLANK($Q$33),"",0)</f>
        <v/>
      </c>
      <c r="R35" s="92" t="str">
        <f t="shared" ref="R35:R42" si="48">+IF(ISBLANK($R$33),"",0)</f>
        <v/>
      </c>
      <c r="S35" s="92" t="str">
        <f t="shared" ref="S35:S42" si="49">+IF(ISBLANK($S$33),"",0)</f>
        <v/>
      </c>
      <c r="T35" s="92" t="str">
        <f t="shared" ref="T35:T42" si="50">+IF(ISBLANK($T$33),"",0)</f>
        <v/>
      </c>
      <c r="U35" s="92" t="str">
        <f t="shared" ref="U35:U42" si="51">+IF(ISBLANK($U$33),"",0)</f>
        <v/>
      </c>
      <c r="V35" s="92" t="str">
        <f t="shared" ref="V35:V42" si="52">+IF(ISBLANK($V$33),"",0)</f>
        <v/>
      </c>
      <c r="W35" s="92" t="str">
        <f t="shared" ref="W35:W42" si="53">+IF(ISBLANK($W$33),"",0)</f>
        <v/>
      </c>
      <c r="X35" s="92" t="str">
        <f t="shared" ref="X35:X42" si="54">+IF(ISBLANK($X$33),"",0)</f>
        <v/>
      </c>
      <c r="Y35" s="92" t="str">
        <f t="shared" ref="Y35:Y42" si="55">+IF(ISBLANK($Y$33),"",0)</f>
        <v/>
      </c>
      <c r="Z35" s="92" t="str">
        <f t="shared" ref="Z35:Z42" si="56">+IF(ISBLANK($Z$33),"",0)</f>
        <v/>
      </c>
      <c r="AA35" s="92" t="str">
        <f t="shared" ref="AA35:AA42" si="57">+IF(ISBLANK($AA$33),"",0)</f>
        <v/>
      </c>
      <c r="AB35" s="92" t="str">
        <f t="shared" ref="AB35:AB42" si="58">+IF(ISBLANK($AB$33),"",0)</f>
        <v/>
      </c>
      <c r="AC35" s="92" t="str">
        <f t="shared" ref="AC35:AC42" si="59">+IF(ISBLANK($AC$33),"",0)</f>
        <v/>
      </c>
      <c r="AD35" s="92" t="str">
        <f t="shared" ref="AD35:AD42" si="60">+IF(ISBLANK($AD$33),"",0)</f>
        <v/>
      </c>
      <c r="AE35" s="92" t="str">
        <f t="shared" ref="AE35:AE42" si="61">+IF(ISBLANK($AE$33),"",0)</f>
        <v/>
      </c>
      <c r="AF35" s="92" t="str">
        <f t="shared" ref="AF35:AF42" si="62">+IF(ISBLANK($AF$33),"",0)</f>
        <v/>
      </c>
      <c r="AG35" s="92" t="str">
        <f t="shared" ref="AG35:AG42" si="63">+IF(ISBLANK($AG$33),"",0)</f>
        <v/>
      </c>
      <c r="AH35" s="112"/>
      <c r="AI35" s="187" t="str">
        <f t="shared" ref="AI35:AI42" si="64">IF(COUNTBLANK(D35:AG35)=30,"",AVERAGE(D35:AG35))</f>
        <v/>
      </c>
      <c r="AJ35" s="83"/>
    </row>
    <row r="36" spans="2:36" ht="18.75">
      <c r="B36" s="81"/>
      <c r="C36" s="110" t="s">
        <v>49</v>
      </c>
      <c r="D36" s="92" t="str">
        <f t="shared" si="34"/>
        <v/>
      </c>
      <c r="E36" s="92" t="str">
        <f t="shared" si="35"/>
        <v/>
      </c>
      <c r="F36" s="92" t="str">
        <f t="shared" si="36"/>
        <v/>
      </c>
      <c r="G36" s="92" t="str">
        <f t="shared" si="37"/>
        <v/>
      </c>
      <c r="H36" s="92" t="str">
        <f t="shared" si="38"/>
        <v/>
      </c>
      <c r="I36" s="92" t="str">
        <f t="shared" si="39"/>
        <v/>
      </c>
      <c r="J36" s="92" t="str">
        <f t="shared" si="40"/>
        <v/>
      </c>
      <c r="K36" s="92" t="str">
        <f t="shared" si="41"/>
        <v/>
      </c>
      <c r="L36" s="92" t="str">
        <f t="shared" si="42"/>
        <v/>
      </c>
      <c r="M36" s="92" t="str">
        <f t="shared" si="43"/>
        <v/>
      </c>
      <c r="N36" s="92" t="str">
        <f t="shared" si="44"/>
        <v/>
      </c>
      <c r="O36" s="92" t="str">
        <f t="shared" si="45"/>
        <v/>
      </c>
      <c r="P36" s="92" t="str">
        <f t="shared" si="46"/>
        <v/>
      </c>
      <c r="Q36" s="92" t="str">
        <f t="shared" si="47"/>
        <v/>
      </c>
      <c r="R36" s="92" t="str">
        <f t="shared" si="48"/>
        <v/>
      </c>
      <c r="S36" s="92" t="str">
        <f t="shared" si="49"/>
        <v/>
      </c>
      <c r="T36" s="92" t="str">
        <f t="shared" si="50"/>
        <v/>
      </c>
      <c r="U36" s="92" t="str">
        <f t="shared" si="51"/>
        <v/>
      </c>
      <c r="V36" s="92" t="str">
        <f t="shared" si="52"/>
        <v/>
      </c>
      <c r="W36" s="92" t="str">
        <f t="shared" si="53"/>
        <v/>
      </c>
      <c r="X36" s="92" t="str">
        <f t="shared" si="54"/>
        <v/>
      </c>
      <c r="Y36" s="92" t="str">
        <f t="shared" si="55"/>
        <v/>
      </c>
      <c r="Z36" s="92" t="str">
        <f t="shared" si="56"/>
        <v/>
      </c>
      <c r="AA36" s="92" t="str">
        <f t="shared" si="57"/>
        <v/>
      </c>
      <c r="AB36" s="92" t="str">
        <f t="shared" si="58"/>
        <v/>
      </c>
      <c r="AC36" s="92" t="str">
        <f t="shared" si="59"/>
        <v/>
      </c>
      <c r="AD36" s="92" t="str">
        <f t="shared" si="60"/>
        <v/>
      </c>
      <c r="AE36" s="92" t="str">
        <f t="shared" si="61"/>
        <v/>
      </c>
      <c r="AF36" s="92" t="str">
        <f t="shared" si="62"/>
        <v/>
      </c>
      <c r="AG36" s="92" t="str">
        <f t="shared" si="63"/>
        <v/>
      </c>
      <c r="AH36" s="112"/>
      <c r="AI36" s="187" t="str">
        <f t="shared" si="64"/>
        <v/>
      </c>
      <c r="AJ36" s="83"/>
    </row>
    <row r="37" spans="2:36" ht="18.75">
      <c r="B37" s="81"/>
      <c r="C37" s="110" t="s">
        <v>50</v>
      </c>
      <c r="D37" s="92" t="str">
        <f t="shared" si="34"/>
        <v/>
      </c>
      <c r="E37" s="92" t="str">
        <f t="shared" si="35"/>
        <v/>
      </c>
      <c r="F37" s="92" t="str">
        <f t="shared" si="36"/>
        <v/>
      </c>
      <c r="G37" s="92" t="str">
        <f t="shared" si="37"/>
        <v/>
      </c>
      <c r="H37" s="92" t="str">
        <f t="shared" si="38"/>
        <v/>
      </c>
      <c r="I37" s="92" t="str">
        <f t="shared" si="39"/>
        <v/>
      </c>
      <c r="J37" s="92" t="str">
        <f t="shared" si="40"/>
        <v/>
      </c>
      <c r="K37" s="92" t="str">
        <f t="shared" si="41"/>
        <v/>
      </c>
      <c r="L37" s="92" t="str">
        <f t="shared" si="42"/>
        <v/>
      </c>
      <c r="M37" s="92" t="str">
        <f t="shared" si="43"/>
        <v/>
      </c>
      <c r="N37" s="92" t="str">
        <f t="shared" si="44"/>
        <v/>
      </c>
      <c r="O37" s="92" t="str">
        <f t="shared" si="45"/>
        <v/>
      </c>
      <c r="P37" s="92" t="str">
        <f t="shared" si="46"/>
        <v/>
      </c>
      <c r="Q37" s="92" t="str">
        <f t="shared" si="47"/>
        <v/>
      </c>
      <c r="R37" s="92" t="str">
        <f t="shared" si="48"/>
        <v/>
      </c>
      <c r="S37" s="92" t="str">
        <f t="shared" si="49"/>
        <v/>
      </c>
      <c r="T37" s="92" t="str">
        <f t="shared" si="50"/>
        <v/>
      </c>
      <c r="U37" s="92" t="str">
        <f t="shared" si="51"/>
        <v/>
      </c>
      <c r="V37" s="92" t="str">
        <f t="shared" si="52"/>
        <v/>
      </c>
      <c r="W37" s="92" t="str">
        <f t="shared" si="53"/>
        <v/>
      </c>
      <c r="X37" s="92" t="str">
        <f t="shared" si="54"/>
        <v/>
      </c>
      <c r="Y37" s="92" t="str">
        <f t="shared" si="55"/>
        <v/>
      </c>
      <c r="Z37" s="92" t="str">
        <f t="shared" si="56"/>
        <v/>
      </c>
      <c r="AA37" s="92" t="str">
        <f t="shared" si="57"/>
        <v/>
      </c>
      <c r="AB37" s="92" t="str">
        <f t="shared" si="58"/>
        <v/>
      </c>
      <c r="AC37" s="92" t="str">
        <f t="shared" si="59"/>
        <v/>
      </c>
      <c r="AD37" s="92" t="str">
        <f t="shared" si="60"/>
        <v/>
      </c>
      <c r="AE37" s="92" t="str">
        <f t="shared" si="61"/>
        <v/>
      </c>
      <c r="AF37" s="92" t="str">
        <f t="shared" si="62"/>
        <v/>
      </c>
      <c r="AG37" s="92" t="str">
        <f t="shared" si="63"/>
        <v/>
      </c>
      <c r="AH37" s="112"/>
      <c r="AI37" s="187" t="str">
        <f t="shared" si="64"/>
        <v/>
      </c>
      <c r="AJ37" s="83"/>
    </row>
    <row r="38" spans="2:36" ht="18.75">
      <c r="B38" s="81"/>
      <c r="C38" s="110" t="s">
        <v>51</v>
      </c>
      <c r="D38" s="92" t="str">
        <f t="shared" si="34"/>
        <v/>
      </c>
      <c r="E38" s="92" t="str">
        <f t="shared" si="35"/>
        <v/>
      </c>
      <c r="F38" s="92" t="str">
        <f t="shared" si="36"/>
        <v/>
      </c>
      <c r="G38" s="92" t="str">
        <f t="shared" si="37"/>
        <v/>
      </c>
      <c r="H38" s="92" t="str">
        <f t="shared" si="38"/>
        <v/>
      </c>
      <c r="I38" s="92" t="str">
        <f t="shared" si="39"/>
        <v/>
      </c>
      <c r="J38" s="92" t="str">
        <f t="shared" si="40"/>
        <v/>
      </c>
      <c r="K38" s="92" t="str">
        <f t="shared" si="41"/>
        <v/>
      </c>
      <c r="L38" s="92" t="str">
        <f t="shared" si="42"/>
        <v/>
      </c>
      <c r="M38" s="92" t="str">
        <f t="shared" si="43"/>
        <v/>
      </c>
      <c r="N38" s="92" t="str">
        <f t="shared" si="44"/>
        <v/>
      </c>
      <c r="O38" s="92" t="str">
        <f t="shared" si="45"/>
        <v/>
      </c>
      <c r="P38" s="92" t="str">
        <f t="shared" si="46"/>
        <v/>
      </c>
      <c r="Q38" s="92" t="str">
        <f t="shared" si="47"/>
        <v/>
      </c>
      <c r="R38" s="92" t="str">
        <f t="shared" si="48"/>
        <v/>
      </c>
      <c r="S38" s="92" t="str">
        <f t="shared" si="49"/>
        <v/>
      </c>
      <c r="T38" s="92" t="str">
        <f t="shared" si="50"/>
        <v/>
      </c>
      <c r="U38" s="92" t="str">
        <f t="shared" si="51"/>
        <v/>
      </c>
      <c r="V38" s="92" t="str">
        <f t="shared" si="52"/>
        <v/>
      </c>
      <c r="W38" s="92" t="str">
        <f t="shared" si="53"/>
        <v/>
      </c>
      <c r="X38" s="92" t="str">
        <f t="shared" si="54"/>
        <v/>
      </c>
      <c r="Y38" s="92" t="str">
        <f t="shared" si="55"/>
        <v/>
      </c>
      <c r="Z38" s="92" t="str">
        <f t="shared" si="56"/>
        <v/>
      </c>
      <c r="AA38" s="92" t="str">
        <f t="shared" si="57"/>
        <v/>
      </c>
      <c r="AB38" s="92" t="str">
        <f t="shared" si="58"/>
        <v/>
      </c>
      <c r="AC38" s="92" t="str">
        <f t="shared" si="59"/>
        <v/>
      </c>
      <c r="AD38" s="92" t="str">
        <f t="shared" si="60"/>
        <v/>
      </c>
      <c r="AE38" s="92" t="str">
        <f t="shared" si="61"/>
        <v/>
      </c>
      <c r="AF38" s="92" t="str">
        <f t="shared" si="62"/>
        <v/>
      </c>
      <c r="AG38" s="92" t="str">
        <f t="shared" si="63"/>
        <v/>
      </c>
      <c r="AH38" s="112"/>
      <c r="AI38" s="187" t="str">
        <f t="shared" si="64"/>
        <v/>
      </c>
      <c r="AJ38" s="83"/>
    </row>
    <row r="39" spans="2:36" ht="18.75">
      <c r="B39" s="81"/>
      <c r="C39" s="110" t="s">
        <v>52</v>
      </c>
      <c r="D39" s="92" t="str">
        <f t="shared" si="34"/>
        <v/>
      </c>
      <c r="E39" s="92" t="str">
        <f t="shared" si="35"/>
        <v/>
      </c>
      <c r="F39" s="92" t="str">
        <f t="shared" si="36"/>
        <v/>
      </c>
      <c r="G39" s="92" t="str">
        <f t="shared" si="37"/>
        <v/>
      </c>
      <c r="H39" s="92" t="str">
        <f t="shared" si="38"/>
        <v/>
      </c>
      <c r="I39" s="92" t="str">
        <f t="shared" si="39"/>
        <v/>
      </c>
      <c r="J39" s="92" t="str">
        <f t="shared" si="40"/>
        <v/>
      </c>
      <c r="K39" s="92" t="str">
        <f t="shared" si="41"/>
        <v/>
      </c>
      <c r="L39" s="92" t="str">
        <f t="shared" si="42"/>
        <v/>
      </c>
      <c r="M39" s="92" t="str">
        <f t="shared" si="43"/>
        <v/>
      </c>
      <c r="N39" s="92" t="str">
        <f t="shared" si="44"/>
        <v/>
      </c>
      <c r="O39" s="92" t="str">
        <f t="shared" si="45"/>
        <v/>
      </c>
      <c r="P39" s="92" t="str">
        <f t="shared" si="46"/>
        <v/>
      </c>
      <c r="Q39" s="92" t="str">
        <f t="shared" si="47"/>
        <v/>
      </c>
      <c r="R39" s="92" t="str">
        <f t="shared" si="48"/>
        <v/>
      </c>
      <c r="S39" s="92" t="str">
        <f t="shared" si="49"/>
        <v/>
      </c>
      <c r="T39" s="92" t="str">
        <f t="shared" si="50"/>
        <v/>
      </c>
      <c r="U39" s="92" t="str">
        <f t="shared" si="51"/>
        <v/>
      </c>
      <c r="V39" s="92" t="str">
        <f t="shared" si="52"/>
        <v/>
      </c>
      <c r="W39" s="92" t="str">
        <f t="shared" si="53"/>
        <v/>
      </c>
      <c r="X39" s="92" t="str">
        <f t="shared" si="54"/>
        <v/>
      </c>
      <c r="Y39" s="92" t="str">
        <f t="shared" si="55"/>
        <v/>
      </c>
      <c r="Z39" s="92" t="str">
        <f t="shared" si="56"/>
        <v/>
      </c>
      <c r="AA39" s="92" t="str">
        <f t="shared" si="57"/>
        <v/>
      </c>
      <c r="AB39" s="92" t="str">
        <f t="shared" si="58"/>
        <v/>
      </c>
      <c r="AC39" s="92" t="str">
        <f t="shared" si="59"/>
        <v/>
      </c>
      <c r="AD39" s="92" t="str">
        <f t="shared" si="60"/>
        <v/>
      </c>
      <c r="AE39" s="92" t="str">
        <f t="shared" si="61"/>
        <v/>
      </c>
      <c r="AF39" s="92" t="str">
        <f t="shared" si="62"/>
        <v/>
      </c>
      <c r="AG39" s="92" t="str">
        <f t="shared" si="63"/>
        <v/>
      </c>
      <c r="AH39" s="112"/>
      <c r="AI39" s="187" t="str">
        <f t="shared" si="64"/>
        <v/>
      </c>
      <c r="AJ39" s="83"/>
    </row>
    <row r="40" spans="2:36" ht="18.75">
      <c r="B40" s="81"/>
      <c r="C40" s="110" t="s">
        <v>53</v>
      </c>
      <c r="D40" s="92" t="str">
        <f t="shared" si="34"/>
        <v/>
      </c>
      <c r="E40" s="92" t="str">
        <f t="shared" si="35"/>
        <v/>
      </c>
      <c r="F40" s="92" t="str">
        <f t="shared" si="36"/>
        <v/>
      </c>
      <c r="G40" s="92" t="str">
        <f t="shared" si="37"/>
        <v/>
      </c>
      <c r="H40" s="92" t="str">
        <f t="shared" si="38"/>
        <v/>
      </c>
      <c r="I40" s="92" t="str">
        <f t="shared" si="39"/>
        <v/>
      </c>
      <c r="J40" s="92" t="str">
        <f t="shared" si="40"/>
        <v/>
      </c>
      <c r="K40" s="92" t="str">
        <f t="shared" si="41"/>
        <v/>
      </c>
      <c r="L40" s="92" t="str">
        <f t="shared" si="42"/>
        <v/>
      </c>
      <c r="M40" s="92" t="str">
        <f t="shared" si="43"/>
        <v/>
      </c>
      <c r="N40" s="92" t="str">
        <f t="shared" si="44"/>
        <v/>
      </c>
      <c r="O40" s="92" t="str">
        <f t="shared" si="45"/>
        <v/>
      </c>
      <c r="P40" s="92" t="str">
        <f t="shared" si="46"/>
        <v/>
      </c>
      <c r="Q40" s="92" t="str">
        <f t="shared" si="47"/>
        <v/>
      </c>
      <c r="R40" s="92" t="str">
        <f t="shared" si="48"/>
        <v/>
      </c>
      <c r="S40" s="92" t="str">
        <f t="shared" si="49"/>
        <v/>
      </c>
      <c r="T40" s="92" t="str">
        <f t="shared" si="50"/>
        <v/>
      </c>
      <c r="U40" s="92" t="str">
        <f t="shared" si="51"/>
        <v/>
      </c>
      <c r="V40" s="92" t="str">
        <f t="shared" si="52"/>
        <v/>
      </c>
      <c r="W40" s="92" t="str">
        <f t="shared" si="53"/>
        <v/>
      </c>
      <c r="X40" s="92" t="str">
        <f t="shared" si="54"/>
        <v/>
      </c>
      <c r="Y40" s="92" t="str">
        <f t="shared" si="55"/>
        <v/>
      </c>
      <c r="Z40" s="92" t="str">
        <f t="shared" si="56"/>
        <v/>
      </c>
      <c r="AA40" s="92" t="str">
        <f t="shared" si="57"/>
        <v/>
      </c>
      <c r="AB40" s="92" t="str">
        <f t="shared" si="58"/>
        <v/>
      </c>
      <c r="AC40" s="92" t="str">
        <f t="shared" si="59"/>
        <v/>
      </c>
      <c r="AD40" s="92" t="str">
        <f t="shared" si="60"/>
        <v/>
      </c>
      <c r="AE40" s="92" t="str">
        <f t="shared" si="61"/>
        <v/>
      </c>
      <c r="AF40" s="92" t="str">
        <f t="shared" si="62"/>
        <v/>
      </c>
      <c r="AG40" s="92" t="str">
        <f t="shared" si="63"/>
        <v/>
      </c>
      <c r="AH40" s="112"/>
      <c r="AI40" s="187" t="str">
        <f t="shared" si="64"/>
        <v/>
      </c>
      <c r="AJ40" s="83"/>
    </row>
    <row r="41" spans="2:36" ht="18.75">
      <c r="B41" s="81"/>
      <c r="C41" s="110" t="s">
        <v>54</v>
      </c>
      <c r="D41" s="92" t="str">
        <f t="shared" si="34"/>
        <v/>
      </c>
      <c r="E41" s="92" t="str">
        <f t="shared" si="35"/>
        <v/>
      </c>
      <c r="F41" s="92" t="str">
        <f t="shared" si="36"/>
        <v/>
      </c>
      <c r="G41" s="92" t="str">
        <f t="shared" si="37"/>
        <v/>
      </c>
      <c r="H41" s="92" t="str">
        <f t="shared" si="38"/>
        <v/>
      </c>
      <c r="I41" s="92" t="str">
        <f t="shared" si="39"/>
        <v/>
      </c>
      <c r="J41" s="92" t="str">
        <f t="shared" si="40"/>
        <v/>
      </c>
      <c r="K41" s="92" t="str">
        <f t="shared" si="41"/>
        <v/>
      </c>
      <c r="L41" s="92" t="str">
        <f t="shared" si="42"/>
        <v/>
      </c>
      <c r="M41" s="92" t="str">
        <f t="shared" si="43"/>
        <v/>
      </c>
      <c r="N41" s="92" t="str">
        <f t="shared" si="44"/>
        <v/>
      </c>
      <c r="O41" s="92" t="str">
        <f t="shared" si="45"/>
        <v/>
      </c>
      <c r="P41" s="92" t="str">
        <f t="shared" si="46"/>
        <v/>
      </c>
      <c r="Q41" s="92" t="str">
        <f t="shared" si="47"/>
        <v/>
      </c>
      <c r="R41" s="92" t="str">
        <f t="shared" si="48"/>
        <v/>
      </c>
      <c r="S41" s="92" t="str">
        <f t="shared" si="49"/>
        <v/>
      </c>
      <c r="T41" s="92" t="str">
        <f t="shared" si="50"/>
        <v/>
      </c>
      <c r="U41" s="92" t="str">
        <f t="shared" si="51"/>
        <v/>
      </c>
      <c r="V41" s="92" t="str">
        <f t="shared" si="52"/>
        <v/>
      </c>
      <c r="W41" s="92" t="str">
        <f t="shared" si="53"/>
        <v/>
      </c>
      <c r="X41" s="92" t="str">
        <f t="shared" si="54"/>
        <v/>
      </c>
      <c r="Y41" s="92" t="str">
        <f t="shared" si="55"/>
        <v/>
      </c>
      <c r="Z41" s="92" t="str">
        <f t="shared" si="56"/>
        <v/>
      </c>
      <c r="AA41" s="92" t="str">
        <f t="shared" si="57"/>
        <v/>
      </c>
      <c r="AB41" s="92" t="str">
        <f t="shared" si="58"/>
        <v/>
      </c>
      <c r="AC41" s="92" t="str">
        <f t="shared" si="59"/>
        <v/>
      </c>
      <c r="AD41" s="92" t="str">
        <f t="shared" si="60"/>
        <v/>
      </c>
      <c r="AE41" s="92" t="str">
        <f t="shared" si="61"/>
        <v/>
      </c>
      <c r="AF41" s="92" t="str">
        <f t="shared" si="62"/>
        <v/>
      </c>
      <c r="AG41" s="92" t="str">
        <f t="shared" si="63"/>
        <v/>
      </c>
      <c r="AH41" s="112"/>
      <c r="AI41" s="187" t="str">
        <f t="shared" si="64"/>
        <v/>
      </c>
      <c r="AJ41" s="83"/>
    </row>
    <row r="42" spans="2:36" ht="18.75">
      <c r="B42" s="81"/>
      <c r="C42" s="110" t="s">
        <v>55</v>
      </c>
      <c r="D42" s="92" t="str">
        <f t="shared" si="34"/>
        <v/>
      </c>
      <c r="E42" s="92" t="str">
        <f t="shared" si="35"/>
        <v/>
      </c>
      <c r="F42" s="92" t="str">
        <f t="shared" si="36"/>
        <v/>
      </c>
      <c r="G42" s="92" t="str">
        <f t="shared" si="37"/>
        <v/>
      </c>
      <c r="H42" s="92" t="str">
        <f t="shared" si="38"/>
        <v/>
      </c>
      <c r="I42" s="92" t="str">
        <f t="shared" si="39"/>
        <v/>
      </c>
      <c r="J42" s="92" t="str">
        <f t="shared" si="40"/>
        <v/>
      </c>
      <c r="K42" s="92" t="str">
        <f t="shared" si="41"/>
        <v/>
      </c>
      <c r="L42" s="92" t="str">
        <f t="shared" si="42"/>
        <v/>
      </c>
      <c r="M42" s="92" t="str">
        <f t="shared" si="43"/>
        <v/>
      </c>
      <c r="N42" s="92" t="str">
        <f t="shared" si="44"/>
        <v/>
      </c>
      <c r="O42" s="92" t="str">
        <f t="shared" si="45"/>
        <v/>
      </c>
      <c r="P42" s="92" t="str">
        <f t="shared" si="46"/>
        <v/>
      </c>
      <c r="Q42" s="92" t="str">
        <f t="shared" si="47"/>
        <v/>
      </c>
      <c r="R42" s="92" t="str">
        <f t="shared" si="48"/>
        <v/>
      </c>
      <c r="S42" s="92" t="str">
        <f t="shared" si="49"/>
        <v/>
      </c>
      <c r="T42" s="92" t="str">
        <f t="shared" si="50"/>
        <v/>
      </c>
      <c r="U42" s="92" t="str">
        <f t="shared" si="51"/>
        <v/>
      </c>
      <c r="V42" s="92" t="str">
        <f t="shared" si="52"/>
        <v/>
      </c>
      <c r="W42" s="92" t="str">
        <f t="shared" si="53"/>
        <v/>
      </c>
      <c r="X42" s="92" t="str">
        <f t="shared" si="54"/>
        <v/>
      </c>
      <c r="Y42" s="92" t="str">
        <f t="shared" si="55"/>
        <v/>
      </c>
      <c r="Z42" s="92" t="str">
        <f t="shared" si="56"/>
        <v/>
      </c>
      <c r="AA42" s="92" t="str">
        <f t="shared" si="57"/>
        <v/>
      </c>
      <c r="AB42" s="92" t="str">
        <f t="shared" si="58"/>
        <v/>
      </c>
      <c r="AC42" s="92" t="str">
        <f t="shared" si="59"/>
        <v/>
      </c>
      <c r="AD42" s="92" t="str">
        <f t="shared" si="60"/>
        <v/>
      </c>
      <c r="AE42" s="92" t="str">
        <f t="shared" si="61"/>
        <v/>
      </c>
      <c r="AF42" s="92" t="str">
        <f t="shared" si="62"/>
        <v/>
      </c>
      <c r="AG42" s="92" t="str">
        <f t="shared" si="63"/>
        <v/>
      </c>
      <c r="AH42" s="112"/>
      <c r="AI42" s="187" t="str">
        <f t="shared" si="64"/>
        <v/>
      </c>
      <c r="AJ42" s="83"/>
    </row>
    <row r="43" spans="2:36" ht="19.5" thickBot="1">
      <c r="B43" s="81"/>
      <c r="C43" s="105" t="s">
        <v>56</v>
      </c>
      <c r="D43" s="152"/>
      <c r="E43" s="100"/>
      <c r="F43" s="100"/>
      <c r="G43" s="100"/>
      <c r="H43" s="100"/>
      <c r="I43" s="100"/>
      <c r="J43" s="100"/>
      <c r="K43" s="101"/>
      <c r="L43" s="101"/>
      <c r="M43" s="101"/>
      <c r="N43" s="100"/>
      <c r="O43" s="101"/>
      <c r="P43" s="100"/>
      <c r="Q43" s="100"/>
      <c r="R43" s="100"/>
      <c r="S43" s="100"/>
      <c r="T43" s="100"/>
      <c r="U43" s="100"/>
      <c r="V43" s="100"/>
      <c r="W43" s="100"/>
      <c r="X43" s="100"/>
      <c r="Y43" s="100"/>
      <c r="Z43" s="101"/>
      <c r="AA43" s="101"/>
      <c r="AB43" s="101"/>
      <c r="AC43" s="100"/>
      <c r="AD43" s="101"/>
      <c r="AE43" s="100"/>
      <c r="AF43" s="100"/>
      <c r="AG43" s="100"/>
      <c r="AH43" s="114"/>
      <c r="AI43" s="193"/>
      <c r="AJ43" s="83"/>
    </row>
    <row r="44" spans="2:36" ht="18.75">
      <c r="B44" s="81"/>
      <c r="C44" s="135" t="s">
        <v>57</v>
      </c>
      <c r="D44" s="92" t="str">
        <f>+IF(ISBLANK($D$33),"",0)</f>
        <v/>
      </c>
      <c r="E44" s="92" t="str">
        <f>+IF(ISBLANK($E$33),"",0)</f>
        <v/>
      </c>
      <c r="F44" s="92" t="str">
        <f>+IF(ISBLANK($F$33),"",0)</f>
        <v/>
      </c>
      <c r="G44" s="92" t="str">
        <f>+IF(ISBLANK($G$33),"",0)</f>
        <v/>
      </c>
      <c r="H44" s="92" t="str">
        <f>+IF(ISBLANK($H$33),"",0)</f>
        <v/>
      </c>
      <c r="I44" s="92" t="str">
        <f>+IF(ISBLANK($I$33),"",0)</f>
        <v/>
      </c>
      <c r="J44" s="92" t="str">
        <f>+IF(ISBLANK($J$33),"",0)</f>
        <v/>
      </c>
      <c r="K44" s="92" t="str">
        <f>+IF(ISBLANK($K$33),"",0)</f>
        <v/>
      </c>
      <c r="L44" s="92" t="str">
        <f>+IF(ISBLANK($L$33),"",0)</f>
        <v/>
      </c>
      <c r="M44" s="92" t="str">
        <f>+IF(ISBLANK($M$33),"",0)</f>
        <v/>
      </c>
      <c r="N44" s="92" t="str">
        <f>+IF(ISBLANK($N$33),"",0)</f>
        <v/>
      </c>
      <c r="O44" s="92" t="str">
        <f>+IF(ISBLANK($O$33),"",0)</f>
        <v/>
      </c>
      <c r="P44" s="92" t="str">
        <f>+IF(ISBLANK($P$33),"",0)</f>
        <v/>
      </c>
      <c r="Q44" s="92" t="str">
        <f>+IF(ISBLANK($Q$33),"",0)</f>
        <v/>
      </c>
      <c r="R44" s="92" t="str">
        <f>+IF(ISBLANK($R$33),"",0)</f>
        <v/>
      </c>
      <c r="S44" s="92" t="str">
        <f>+IF(ISBLANK($S$33),"",0)</f>
        <v/>
      </c>
      <c r="T44" s="92" t="str">
        <f>+IF(ISBLANK($T$33),"",0)</f>
        <v/>
      </c>
      <c r="U44" s="92" t="str">
        <f>+IF(ISBLANK($U$33),"",0)</f>
        <v/>
      </c>
      <c r="V44" s="92" t="str">
        <f>+IF(ISBLANK($V$33),"",0)</f>
        <v/>
      </c>
      <c r="W44" s="92" t="str">
        <f>+IF(ISBLANK($W$33),"",0)</f>
        <v/>
      </c>
      <c r="X44" s="92" t="str">
        <f>+IF(ISBLANK($X$33),"",0)</f>
        <v/>
      </c>
      <c r="Y44" s="92" t="str">
        <f>+IF(ISBLANK($Y$33),"",0)</f>
        <v/>
      </c>
      <c r="Z44" s="92" t="str">
        <f>+IF(ISBLANK($Z$33),"",0)</f>
        <v/>
      </c>
      <c r="AA44" s="92" t="str">
        <f>+IF(ISBLANK($AA$33),"",0)</f>
        <v/>
      </c>
      <c r="AB44" s="92" t="str">
        <f>+IF(ISBLANK($AB$33),"",0)</f>
        <v/>
      </c>
      <c r="AC44" s="92" t="str">
        <f>+IF(ISBLANK($AC$33),"",0)</f>
        <v/>
      </c>
      <c r="AD44" s="92" t="str">
        <f>+IF(ISBLANK($AD$33),"",0)</f>
        <v/>
      </c>
      <c r="AE44" s="92" t="str">
        <f>+IF(ISBLANK($AE$33),"",0)</f>
        <v/>
      </c>
      <c r="AF44" s="92" t="str">
        <f>+IF(ISBLANK($AF$33),"",0)</f>
        <v/>
      </c>
      <c r="AG44" s="92" t="str">
        <f>+IF(ISBLANK($AG$33),"",0)</f>
        <v/>
      </c>
      <c r="AH44" s="117"/>
      <c r="AI44" s="192" t="str">
        <f>IF(COUNTBLANK(D44:AG44)=30,"",AVERAGE(D44:AG44))</f>
        <v/>
      </c>
      <c r="AJ44" s="83"/>
    </row>
    <row r="45" spans="2:36" ht="18.75">
      <c r="B45" s="81"/>
      <c r="C45" s="136" t="s">
        <v>58</v>
      </c>
      <c r="D45" s="92" t="str">
        <f t="shared" ref="D45:D51" si="65">+IF(ISBLANK($D$33),"",0)</f>
        <v/>
      </c>
      <c r="E45" s="92" t="str">
        <f t="shared" ref="E45:E51" si="66">+IF(ISBLANK($E$33),"",0)</f>
        <v/>
      </c>
      <c r="F45" s="92" t="str">
        <f t="shared" ref="F45:F51" si="67">+IF(ISBLANK($F$33),"",0)</f>
        <v/>
      </c>
      <c r="G45" s="92" t="str">
        <f t="shared" ref="G45:G51" si="68">+IF(ISBLANK($G$33),"",0)</f>
        <v/>
      </c>
      <c r="H45" s="92" t="str">
        <f t="shared" ref="H45:H51" si="69">+IF(ISBLANK($H$33),"",0)</f>
        <v/>
      </c>
      <c r="I45" s="92" t="str">
        <f t="shared" ref="I45:I51" si="70">+IF(ISBLANK($I$33),"",0)</f>
        <v/>
      </c>
      <c r="J45" s="92" t="str">
        <f t="shared" ref="J45:J51" si="71">+IF(ISBLANK($J$33),"",0)</f>
        <v/>
      </c>
      <c r="K45" s="92" t="str">
        <f t="shared" ref="K45:K51" si="72">+IF(ISBLANK($K$33),"",0)</f>
        <v/>
      </c>
      <c r="L45" s="92" t="str">
        <f t="shared" ref="L45:L51" si="73">+IF(ISBLANK($L$33),"",0)</f>
        <v/>
      </c>
      <c r="M45" s="92" t="str">
        <f t="shared" ref="M45:M51" si="74">+IF(ISBLANK($M$33),"",0)</f>
        <v/>
      </c>
      <c r="N45" s="92" t="str">
        <f t="shared" ref="N45:N51" si="75">+IF(ISBLANK($N$33),"",0)</f>
        <v/>
      </c>
      <c r="O45" s="92" t="str">
        <f t="shared" ref="O45:O51" si="76">+IF(ISBLANK($O$33),"",0)</f>
        <v/>
      </c>
      <c r="P45" s="92" t="str">
        <f t="shared" ref="P45:P51" si="77">+IF(ISBLANK($P$33),"",0)</f>
        <v/>
      </c>
      <c r="Q45" s="92" t="str">
        <f t="shared" ref="Q45:Q51" si="78">+IF(ISBLANK($Q$33),"",0)</f>
        <v/>
      </c>
      <c r="R45" s="92" t="str">
        <f t="shared" ref="R45:R51" si="79">+IF(ISBLANK($R$33),"",0)</f>
        <v/>
      </c>
      <c r="S45" s="92" t="str">
        <f t="shared" ref="S45:S51" si="80">+IF(ISBLANK($S$33),"",0)</f>
        <v/>
      </c>
      <c r="T45" s="92" t="str">
        <f t="shared" ref="T45:T51" si="81">+IF(ISBLANK($T$33),"",0)</f>
        <v/>
      </c>
      <c r="U45" s="92" t="str">
        <f t="shared" ref="U45:U51" si="82">+IF(ISBLANK($U$33),"",0)</f>
        <v/>
      </c>
      <c r="V45" s="92" t="str">
        <f t="shared" ref="V45:V51" si="83">+IF(ISBLANK($V$33),"",0)</f>
        <v/>
      </c>
      <c r="W45" s="92" t="str">
        <f t="shared" ref="W45:W51" si="84">+IF(ISBLANK($W$33),"",0)</f>
        <v/>
      </c>
      <c r="X45" s="92" t="str">
        <f t="shared" ref="X45:X51" si="85">+IF(ISBLANK($X$33),"",0)</f>
        <v/>
      </c>
      <c r="Y45" s="92" t="str">
        <f t="shared" ref="Y45:Y51" si="86">+IF(ISBLANK($Y$33),"",0)</f>
        <v/>
      </c>
      <c r="Z45" s="92" t="str">
        <f t="shared" ref="Z45:Z51" si="87">+IF(ISBLANK($Z$33),"",0)</f>
        <v/>
      </c>
      <c r="AA45" s="92" t="str">
        <f t="shared" ref="AA45:AA51" si="88">+IF(ISBLANK($AA$33),"",0)</f>
        <v/>
      </c>
      <c r="AB45" s="92" t="str">
        <f t="shared" ref="AB45:AB51" si="89">+IF(ISBLANK($AB$33),"",0)</f>
        <v/>
      </c>
      <c r="AC45" s="92" t="str">
        <f t="shared" ref="AC45:AC51" si="90">+IF(ISBLANK($AC$33),"",0)</f>
        <v/>
      </c>
      <c r="AD45" s="92" t="str">
        <f t="shared" ref="AD45:AD51" si="91">+IF(ISBLANK($AD$33),"",0)</f>
        <v/>
      </c>
      <c r="AE45" s="92" t="str">
        <f t="shared" ref="AE45:AE51" si="92">+IF(ISBLANK($AE$33),"",0)</f>
        <v/>
      </c>
      <c r="AF45" s="92" t="str">
        <f t="shared" ref="AF45:AF51" si="93">+IF(ISBLANK($AF$33),"",0)</f>
        <v/>
      </c>
      <c r="AG45" s="92" t="str">
        <f t="shared" ref="AG45:AG51" si="94">+IF(ISBLANK($AG$33),"",0)</f>
        <v/>
      </c>
      <c r="AH45" s="112"/>
      <c r="AI45" s="187" t="str">
        <f>IF(COUNTBLANK(D45:AG45)=30,"",AVERAGE(D45:AG45))</f>
        <v/>
      </c>
      <c r="AJ45" s="83"/>
    </row>
    <row r="46" spans="2:36" ht="18.75">
      <c r="B46" s="81"/>
      <c r="C46" s="136" t="s">
        <v>59</v>
      </c>
      <c r="D46" s="92" t="str">
        <f t="shared" si="65"/>
        <v/>
      </c>
      <c r="E46" s="92" t="str">
        <f t="shared" si="66"/>
        <v/>
      </c>
      <c r="F46" s="92" t="str">
        <f t="shared" si="67"/>
        <v/>
      </c>
      <c r="G46" s="92" t="str">
        <f t="shared" si="68"/>
        <v/>
      </c>
      <c r="H46" s="92" t="str">
        <f t="shared" si="69"/>
        <v/>
      </c>
      <c r="I46" s="92" t="str">
        <f t="shared" si="70"/>
        <v/>
      </c>
      <c r="J46" s="92" t="str">
        <f t="shared" si="71"/>
        <v/>
      </c>
      <c r="K46" s="92" t="str">
        <f t="shared" si="72"/>
        <v/>
      </c>
      <c r="L46" s="92" t="str">
        <f t="shared" si="73"/>
        <v/>
      </c>
      <c r="M46" s="92" t="str">
        <f t="shared" si="74"/>
        <v/>
      </c>
      <c r="N46" s="92" t="str">
        <f t="shared" si="75"/>
        <v/>
      </c>
      <c r="O46" s="92" t="str">
        <f t="shared" si="76"/>
        <v/>
      </c>
      <c r="P46" s="92" t="str">
        <f t="shared" si="77"/>
        <v/>
      </c>
      <c r="Q46" s="92" t="str">
        <f t="shared" si="78"/>
        <v/>
      </c>
      <c r="R46" s="92" t="str">
        <f t="shared" si="79"/>
        <v/>
      </c>
      <c r="S46" s="92" t="str">
        <f t="shared" si="80"/>
        <v/>
      </c>
      <c r="T46" s="92" t="str">
        <f t="shared" si="81"/>
        <v/>
      </c>
      <c r="U46" s="92" t="str">
        <f t="shared" si="82"/>
        <v/>
      </c>
      <c r="V46" s="92" t="str">
        <f t="shared" si="83"/>
        <v/>
      </c>
      <c r="W46" s="92" t="str">
        <f t="shared" si="84"/>
        <v/>
      </c>
      <c r="X46" s="92" t="str">
        <f t="shared" si="85"/>
        <v/>
      </c>
      <c r="Y46" s="92" t="str">
        <f t="shared" si="86"/>
        <v/>
      </c>
      <c r="Z46" s="92" t="str">
        <f t="shared" si="87"/>
        <v/>
      </c>
      <c r="AA46" s="92" t="str">
        <f t="shared" si="88"/>
        <v/>
      </c>
      <c r="AB46" s="92" t="str">
        <f t="shared" si="89"/>
        <v/>
      </c>
      <c r="AC46" s="92" t="str">
        <f t="shared" si="90"/>
        <v/>
      </c>
      <c r="AD46" s="92" t="str">
        <f t="shared" si="91"/>
        <v/>
      </c>
      <c r="AE46" s="92" t="str">
        <f t="shared" si="92"/>
        <v/>
      </c>
      <c r="AF46" s="92" t="str">
        <f t="shared" si="93"/>
        <v/>
      </c>
      <c r="AG46" s="92" t="str">
        <f t="shared" si="94"/>
        <v/>
      </c>
      <c r="AH46" s="112"/>
      <c r="AI46" s="187" t="str">
        <f t="shared" ref="AI46:AI51" si="95">IF(COUNTBLANK(D46:AG46)=30,"",AVERAGE(D46:AG46))</f>
        <v/>
      </c>
      <c r="AJ46" s="83"/>
    </row>
    <row r="47" spans="2:36" ht="18.75">
      <c r="B47" s="81"/>
      <c r="C47" s="136" t="s">
        <v>60</v>
      </c>
      <c r="D47" s="92" t="str">
        <f t="shared" si="65"/>
        <v/>
      </c>
      <c r="E47" s="92" t="str">
        <f t="shared" si="66"/>
        <v/>
      </c>
      <c r="F47" s="92" t="str">
        <f t="shared" si="67"/>
        <v/>
      </c>
      <c r="G47" s="92" t="str">
        <f t="shared" si="68"/>
        <v/>
      </c>
      <c r="H47" s="92" t="str">
        <f t="shared" si="69"/>
        <v/>
      </c>
      <c r="I47" s="92" t="str">
        <f t="shared" si="70"/>
        <v/>
      </c>
      <c r="J47" s="92" t="str">
        <f t="shared" si="71"/>
        <v/>
      </c>
      <c r="K47" s="92" t="str">
        <f t="shared" si="72"/>
        <v/>
      </c>
      <c r="L47" s="92" t="str">
        <f t="shared" si="73"/>
        <v/>
      </c>
      <c r="M47" s="92" t="str">
        <f t="shared" si="74"/>
        <v/>
      </c>
      <c r="N47" s="92" t="str">
        <f t="shared" si="75"/>
        <v/>
      </c>
      <c r="O47" s="92" t="str">
        <f t="shared" si="76"/>
        <v/>
      </c>
      <c r="P47" s="92" t="str">
        <f t="shared" si="77"/>
        <v/>
      </c>
      <c r="Q47" s="92" t="str">
        <f t="shared" si="78"/>
        <v/>
      </c>
      <c r="R47" s="92" t="str">
        <f t="shared" si="79"/>
        <v/>
      </c>
      <c r="S47" s="92" t="str">
        <f t="shared" si="80"/>
        <v/>
      </c>
      <c r="T47" s="92" t="str">
        <f t="shared" si="81"/>
        <v/>
      </c>
      <c r="U47" s="92" t="str">
        <f t="shared" si="82"/>
        <v/>
      </c>
      <c r="V47" s="92" t="str">
        <f t="shared" si="83"/>
        <v/>
      </c>
      <c r="W47" s="92" t="str">
        <f t="shared" si="84"/>
        <v/>
      </c>
      <c r="X47" s="92" t="str">
        <f t="shared" si="85"/>
        <v/>
      </c>
      <c r="Y47" s="92" t="str">
        <f t="shared" si="86"/>
        <v/>
      </c>
      <c r="Z47" s="92" t="str">
        <f t="shared" si="87"/>
        <v/>
      </c>
      <c r="AA47" s="92" t="str">
        <f t="shared" si="88"/>
        <v/>
      </c>
      <c r="AB47" s="92" t="str">
        <f t="shared" si="89"/>
        <v/>
      </c>
      <c r="AC47" s="92" t="str">
        <f t="shared" si="90"/>
        <v/>
      </c>
      <c r="AD47" s="92" t="str">
        <f t="shared" si="91"/>
        <v/>
      </c>
      <c r="AE47" s="92" t="str">
        <f t="shared" si="92"/>
        <v/>
      </c>
      <c r="AF47" s="92" t="str">
        <f t="shared" si="93"/>
        <v/>
      </c>
      <c r="AG47" s="92" t="str">
        <f t="shared" si="94"/>
        <v/>
      </c>
      <c r="AH47" s="112"/>
      <c r="AI47" s="187" t="str">
        <f t="shared" si="95"/>
        <v/>
      </c>
      <c r="AJ47" s="83"/>
    </row>
    <row r="48" spans="2:36" ht="18.75">
      <c r="B48" s="81"/>
      <c r="C48" s="136" t="s">
        <v>61</v>
      </c>
      <c r="D48" s="92" t="str">
        <f t="shared" si="65"/>
        <v/>
      </c>
      <c r="E48" s="92" t="str">
        <f t="shared" si="66"/>
        <v/>
      </c>
      <c r="F48" s="92" t="str">
        <f t="shared" si="67"/>
        <v/>
      </c>
      <c r="G48" s="92" t="str">
        <f t="shared" si="68"/>
        <v/>
      </c>
      <c r="H48" s="92" t="str">
        <f t="shared" si="69"/>
        <v/>
      </c>
      <c r="I48" s="92" t="str">
        <f t="shared" si="70"/>
        <v/>
      </c>
      <c r="J48" s="92" t="str">
        <f t="shared" si="71"/>
        <v/>
      </c>
      <c r="K48" s="92" t="str">
        <f t="shared" si="72"/>
        <v/>
      </c>
      <c r="L48" s="92" t="str">
        <f t="shared" si="73"/>
        <v/>
      </c>
      <c r="M48" s="92" t="str">
        <f t="shared" si="74"/>
        <v/>
      </c>
      <c r="N48" s="92" t="str">
        <f t="shared" si="75"/>
        <v/>
      </c>
      <c r="O48" s="92" t="str">
        <f t="shared" si="76"/>
        <v/>
      </c>
      <c r="P48" s="92" t="str">
        <f t="shared" si="77"/>
        <v/>
      </c>
      <c r="Q48" s="92" t="str">
        <f t="shared" si="78"/>
        <v/>
      </c>
      <c r="R48" s="92" t="str">
        <f t="shared" si="79"/>
        <v/>
      </c>
      <c r="S48" s="92" t="str">
        <f t="shared" si="80"/>
        <v/>
      </c>
      <c r="T48" s="92" t="str">
        <f t="shared" si="81"/>
        <v/>
      </c>
      <c r="U48" s="92" t="str">
        <f t="shared" si="82"/>
        <v/>
      </c>
      <c r="V48" s="92" t="str">
        <f t="shared" si="83"/>
        <v/>
      </c>
      <c r="W48" s="92" t="str">
        <f t="shared" si="84"/>
        <v/>
      </c>
      <c r="X48" s="92" t="str">
        <f t="shared" si="85"/>
        <v/>
      </c>
      <c r="Y48" s="92" t="str">
        <f t="shared" si="86"/>
        <v/>
      </c>
      <c r="Z48" s="92" t="str">
        <f t="shared" si="87"/>
        <v/>
      </c>
      <c r="AA48" s="92" t="str">
        <f t="shared" si="88"/>
        <v/>
      </c>
      <c r="AB48" s="92" t="str">
        <f t="shared" si="89"/>
        <v/>
      </c>
      <c r="AC48" s="92" t="str">
        <f t="shared" si="90"/>
        <v/>
      </c>
      <c r="AD48" s="92" t="str">
        <f t="shared" si="91"/>
        <v/>
      </c>
      <c r="AE48" s="92" t="str">
        <f t="shared" si="92"/>
        <v/>
      </c>
      <c r="AF48" s="92" t="str">
        <f t="shared" si="93"/>
        <v/>
      </c>
      <c r="AG48" s="92" t="str">
        <f t="shared" si="94"/>
        <v/>
      </c>
      <c r="AH48" s="112"/>
      <c r="AI48" s="187" t="str">
        <f t="shared" si="95"/>
        <v/>
      </c>
      <c r="AJ48" s="83"/>
    </row>
    <row r="49" spans="2:36" ht="18.75">
      <c r="B49" s="81"/>
      <c r="C49" s="136" t="s">
        <v>62</v>
      </c>
      <c r="D49" s="92" t="str">
        <f>+IF(ISBLANK($D$33),"",0)</f>
        <v/>
      </c>
      <c r="E49" s="92" t="str">
        <f>+IF(ISBLANK($E$33),"",0)</f>
        <v/>
      </c>
      <c r="F49" s="92" t="str">
        <f>+IF(ISBLANK($F$33),"",0)</f>
        <v/>
      </c>
      <c r="G49" s="92" t="str">
        <f>+IF(ISBLANK($G$33),"",0)</f>
        <v/>
      </c>
      <c r="H49" s="92" t="str">
        <f>+IF(ISBLANK($H$33),"",0)</f>
        <v/>
      </c>
      <c r="I49" s="92" t="str">
        <f>+IF(ISBLANK($I$33),"",0)</f>
        <v/>
      </c>
      <c r="J49" s="92" t="str">
        <f>+IF(ISBLANK($J$33),"",0)</f>
        <v/>
      </c>
      <c r="K49" s="92" t="str">
        <f>+IF(ISBLANK($K$33),"",0)</f>
        <v/>
      </c>
      <c r="L49" s="92" t="str">
        <f>+IF(ISBLANK($L$33),"",0)</f>
        <v/>
      </c>
      <c r="M49" s="92" t="str">
        <f>+IF(ISBLANK($M$33),"",0)</f>
        <v/>
      </c>
      <c r="N49" s="92" t="str">
        <f>+IF(ISBLANK($N$33),"",0)</f>
        <v/>
      </c>
      <c r="O49" s="92" t="str">
        <f>+IF(ISBLANK($O$33),"",0)</f>
        <v/>
      </c>
      <c r="P49" s="92" t="str">
        <f>+IF(ISBLANK($P$33),"",0)</f>
        <v/>
      </c>
      <c r="Q49" s="92" t="str">
        <f>+IF(ISBLANK($Q$33),"",0)</f>
        <v/>
      </c>
      <c r="R49" s="92" t="str">
        <f>+IF(ISBLANK($R$33),"",0)</f>
        <v/>
      </c>
      <c r="S49" s="92" t="str">
        <f>+IF(ISBLANK($S$33),"",0)</f>
        <v/>
      </c>
      <c r="T49" s="92" t="str">
        <f>+IF(ISBLANK($T$33),"",0)</f>
        <v/>
      </c>
      <c r="U49" s="92" t="str">
        <f>+IF(ISBLANK($U$33),"",0)</f>
        <v/>
      </c>
      <c r="V49" s="92" t="str">
        <f>+IF(ISBLANK($V$33),"",0)</f>
        <v/>
      </c>
      <c r="W49" s="92" t="str">
        <f>+IF(ISBLANK($W$33),"",0)</f>
        <v/>
      </c>
      <c r="X49" s="92" t="str">
        <f>+IF(ISBLANK($X$33),"",0)</f>
        <v/>
      </c>
      <c r="Y49" s="92" t="str">
        <f>+IF(ISBLANK($Y$33),"",0)</f>
        <v/>
      </c>
      <c r="Z49" s="92" t="str">
        <f>+IF(ISBLANK($Z$33),"",0)</f>
        <v/>
      </c>
      <c r="AA49" s="92" t="str">
        <f>+IF(ISBLANK($AA$33),"",0)</f>
        <v/>
      </c>
      <c r="AB49" s="92" t="str">
        <f>+IF(ISBLANK($AB$33),"",0)</f>
        <v/>
      </c>
      <c r="AC49" s="92" t="str">
        <f>+IF(ISBLANK($AC$33),"",0)</f>
        <v/>
      </c>
      <c r="AD49" s="92" t="str">
        <f>+IF(ISBLANK($AD$33),"",0)</f>
        <v/>
      </c>
      <c r="AE49" s="92" t="str">
        <f>+IF(ISBLANK($AE$33),"",0)</f>
        <v/>
      </c>
      <c r="AF49" s="92" t="str">
        <f>+IF(ISBLANK($AF$33),"",0)</f>
        <v/>
      </c>
      <c r="AG49" s="92" t="str">
        <f>+IF(ISBLANK($AG$33),"",0)</f>
        <v/>
      </c>
      <c r="AH49" s="112"/>
      <c r="AI49" s="187" t="str">
        <f>IF(COUNTBLANK(D49:AG49)=30,"",AVERAGE(D49:AG49))</f>
        <v/>
      </c>
      <c r="AJ49" s="83"/>
    </row>
    <row r="50" spans="2:36" ht="18.75">
      <c r="B50" s="81"/>
      <c r="C50" s="136" t="s">
        <v>63</v>
      </c>
      <c r="D50" s="92" t="str">
        <f t="shared" si="65"/>
        <v/>
      </c>
      <c r="E50" s="92" t="str">
        <f t="shared" si="66"/>
        <v/>
      </c>
      <c r="F50" s="92" t="str">
        <f t="shared" si="67"/>
        <v/>
      </c>
      <c r="G50" s="92" t="str">
        <f t="shared" si="68"/>
        <v/>
      </c>
      <c r="H50" s="92" t="str">
        <f t="shared" si="69"/>
        <v/>
      </c>
      <c r="I50" s="92" t="str">
        <f t="shared" si="70"/>
        <v/>
      </c>
      <c r="J50" s="92" t="str">
        <f t="shared" si="71"/>
        <v/>
      </c>
      <c r="K50" s="92" t="str">
        <f t="shared" si="72"/>
        <v/>
      </c>
      <c r="L50" s="92" t="str">
        <f t="shared" si="73"/>
        <v/>
      </c>
      <c r="M50" s="92" t="str">
        <f t="shared" si="74"/>
        <v/>
      </c>
      <c r="N50" s="92" t="str">
        <f t="shared" si="75"/>
        <v/>
      </c>
      <c r="O50" s="92" t="str">
        <f t="shared" si="76"/>
        <v/>
      </c>
      <c r="P50" s="92" t="str">
        <f t="shared" si="77"/>
        <v/>
      </c>
      <c r="Q50" s="92" t="str">
        <f t="shared" si="78"/>
        <v/>
      </c>
      <c r="R50" s="92" t="str">
        <f t="shared" si="79"/>
        <v/>
      </c>
      <c r="S50" s="92" t="str">
        <f t="shared" si="80"/>
        <v/>
      </c>
      <c r="T50" s="92" t="str">
        <f t="shared" si="81"/>
        <v/>
      </c>
      <c r="U50" s="92" t="str">
        <f t="shared" si="82"/>
        <v/>
      </c>
      <c r="V50" s="92" t="str">
        <f t="shared" si="83"/>
        <v/>
      </c>
      <c r="W50" s="92" t="str">
        <f t="shared" si="84"/>
        <v/>
      </c>
      <c r="X50" s="92" t="str">
        <f t="shared" si="85"/>
        <v/>
      </c>
      <c r="Y50" s="92" t="str">
        <f t="shared" si="86"/>
        <v/>
      </c>
      <c r="Z50" s="92" t="str">
        <f t="shared" si="87"/>
        <v/>
      </c>
      <c r="AA50" s="92" t="str">
        <f t="shared" si="88"/>
        <v/>
      </c>
      <c r="AB50" s="92" t="str">
        <f t="shared" si="89"/>
        <v/>
      </c>
      <c r="AC50" s="92" t="str">
        <f t="shared" si="90"/>
        <v/>
      </c>
      <c r="AD50" s="92" t="str">
        <f t="shared" si="91"/>
        <v/>
      </c>
      <c r="AE50" s="92" t="str">
        <f t="shared" si="92"/>
        <v/>
      </c>
      <c r="AF50" s="92" t="str">
        <f t="shared" si="93"/>
        <v/>
      </c>
      <c r="AG50" s="92" t="str">
        <f t="shared" si="94"/>
        <v/>
      </c>
      <c r="AH50" s="112"/>
      <c r="AI50" s="188" t="str">
        <f t="shared" si="95"/>
        <v/>
      </c>
      <c r="AJ50" s="83"/>
    </row>
    <row r="51" spans="2:36" ht="18.75">
      <c r="B51" s="81"/>
      <c r="C51" s="136" t="s">
        <v>64</v>
      </c>
      <c r="D51" s="92" t="str">
        <f t="shared" si="65"/>
        <v/>
      </c>
      <c r="E51" s="92" t="str">
        <f t="shared" si="66"/>
        <v/>
      </c>
      <c r="F51" s="92" t="str">
        <f t="shared" si="67"/>
        <v/>
      </c>
      <c r="G51" s="92" t="str">
        <f t="shared" si="68"/>
        <v/>
      </c>
      <c r="H51" s="92" t="str">
        <f t="shared" si="69"/>
        <v/>
      </c>
      <c r="I51" s="92" t="str">
        <f t="shared" si="70"/>
        <v/>
      </c>
      <c r="J51" s="92" t="str">
        <f t="shared" si="71"/>
        <v/>
      </c>
      <c r="K51" s="92" t="str">
        <f t="shared" si="72"/>
        <v/>
      </c>
      <c r="L51" s="92" t="str">
        <f t="shared" si="73"/>
        <v/>
      </c>
      <c r="M51" s="92" t="str">
        <f t="shared" si="74"/>
        <v/>
      </c>
      <c r="N51" s="92" t="str">
        <f t="shared" si="75"/>
        <v/>
      </c>
      <c r="O51" s="92" t="str">
        <f t="shared" si="76"/>
        <v/>
      </c>
      <c r="P51" s="92" t="str">
        <f t="shared" si="77"/>
        <v/>
      </c>
      <c r="Q51" s="92" t="str">
        <f t="shared" si="78"/>
        <v/>
      </c>
      <c r="R51" s="92" t="str">
        <f t="shared" si="79"/>
        <v/>
      </c>
      <c r="S51" s="92" t="str">
        <f t="shared" si="80"/>
        <v/>
      </c>
      <c r="T51" s="92" t="str">
        <f t="shared" si="81"/>
        <v/>
      </c>
      <c r="U51" s="92" t="str">
        <f t="shared" si="82"/>
        <v/>
      </c>
      <c r="V51" s="92" t="str">
        <f t="shared" si="83"/>
        <v/>
      </c>
      <c r="W51" s="92" t="str">
        <f t="shared" si="84"/>
        <v/>
      </c>
      <c r="X51" s="92" t="str">
        <f t="shared" si="85"/>
        <v/>
      </c>
      <c r="Y51" s="92" t="str">
        <f t="shared" si="86"/>
        <v/>
      </c>
      <c r="Z51" s="92" t="str">
        <f t="shared" si="87"/>
        <v/>
      </c>
      <c r="AA51" s="92" t="str">
        <f t="shared" si="88"/>
        <v/>
      </c>
      <c r="AB51" s="92" t="str">
        <f t="shared" si="89"/>
        <v/>
      </c>
      <c r="AC51" s="92" t="str">
        <f t="shared" si="90"/>
        <v/>
      </c>
      <c r="AD51" s="92" t="str">
        <f t="shared" si="91"/>
        <v/>
      </c>
      <c r="AE51" s="92" t="str">
        <f t="shared" si="92"/>
        <v/>
      </c>
      <c r="AF51" s="92" t="str">
        <f t="shared" si="93"/>
        <v/>
      </c>
      <c r="AG51" s="92" t="str">
        <f t="shared" si="94"/>
        <v/>
      </c>
      <c r="AH51" s="112"/>
      <c r="AI51" s="188" t="str">
        <f t="shared" si="95"/>
        <v/>
      </c>
      <c r="AJ51" s="83"/>
    </row>
    <row r="52" spans="2:36" ht="18.75">
      <c r="B52" s="81"/>
      <c r="C52" s="138" t="s">
        <v>65</v>
      </c>
      <c r="D52" s="92" t="str">
        <f>+IF(ISBLANK($D$33),"",0)</f>
        <v/>
      </c>
      <c r="E52" s="92" t="str">
        <f>+IF(ISBLANK($E$33),"",0)</f>
        <v/>
      </c>
      <c r="F52" s="92" t="str">
        <f>+IF(ISBLANK($F$33),"",0)</f>
        <v/>
      </c>
      <c r="G52" s="92" t="str">
        <f>+IF(ISBLANK($G$33),"",0)</f>
        <v/>
      </c>
      <c r="H52" s="92" t="str">
        <f>+IF(ISBLANK($H$33),"",0)</f>
        <v/>
      </c>
      <c r="I52" s="92" t="str">
        <f>+IF(ISBLANK($I$33),"",0)</f>
        <v/>
      </c>
      <c r="J52" s="92" t="str">
        <f>+IF(ISBLANK($J$33),"",0)</f>
        <v/>
      </c>
      <c r="K52" s="92" t="str">
        <f>+IF(ISBLANK($K$33),"",0)</f>
        <v/>
      </c>
      <c r="L52" s="92" t="str">
        <f>+IF(ISBLANK($L$33),"",0)</f>
        <v/>
      </c>
      <c r="M52" s="92" t="str">
        <f>+IF(ISBLANK($M$33),"",0)</f>
        <v/>
      </c>
      <c r="N52" s="92" t="str">
        <f>+IF(ISBLANK($N$33),"",0)</f>
        <v/>
      </c>
      <c r="O52" s="92" t="str">
        <f>+IF(ISBLANK($O$33),"",0)</f>
        <v/>
      </c>
      <c r="P52" s="92" t="str">
        <f>+IF(ISBLANK($P$33),"",0)</f>
        <v/>
      </c>
      <c r="Q52" s="92" t="str">
        <f>+IF(ISBLANK($Q$33),"",0)</f>
        <v/>
      </c>
      <c r="R52" s="92" t="str">
        <f>+IF(ISBLANK($R$33),"",0)</f>
        <v/>
      </c>
      <c r="S52" s="92" t="str">
        <f>+IF(ISBLANK($S$33),"",0)</f>
        <v/>
      </c>
      <c r="T52" s="92" t="str">
        <f>+IF(ISBLANK($T$33),"",0)</f>
        <v/>
      </c>
      <c r="U52" s="92" t="str">
        <f>+IF(ISBLANK($U$33),"",0)</f>
        <v/>
      </c>
      <c r="V52" s="92" t="str">
        <f>+IF(ISBLANK($V$33),"",0)</f>
        <v/>
      </c>
      <c r="W52" s="92" t="str">
        <f>+IF(ISBLANK($W$33),"",0)</f>
        <v/>
      </c>
      <c r="X52" s="92" t="str">
        <f>+IF(ISBLANK($X$33),"",0)</f>
        <v/>
      </c>
      <c r="Y52" s="92" t="str">
        <f>+IF(ISBLANK($Y$33),"",0)</f>
        <v/>
      </c>
      <c r="Z52" s="92" t="str">
        <f>+IF(ISBLANK($Z$33),"",0)</f>
        <v/>
      </c>
      <c r="AA52" s="92" t="str">
        <f>+IF(ISBLANK($AA$33),"",0)</f>
        <v/>
      </c>
      <c r="AB52" s="92" t="str">
        <f>+IF(ISBLANK($AB$33),"",0)</f>
        <v/>
      </c>
      <c r="AC52" s="92" t="str">
        <f>+IF(ISBLANK($AC$33),"",0)</f>
        <v/>
      </c>
      <c r="AD52" s="92" t="str">
        <f>+IF(ISBLANK($AD$33),"",0)</f>
        <v/>
      </c>
      <c r="AE52" s="92" t="str">
        <f>+IF(ISBLANK($AE$33),"",0)</f>
        <v/>
      </c>
      <c r="AF52" s="92" t="str">
        <f>+IF(ISBLANK($AF$33),"",0)</f>
        <v/>
      </c>
      <c r="AG52" s="92" t="str">
        <f>+IF(ISBLANK($AG$33),"",0)</f>
        <v/>
      </c>
      <c r="AH52" s="186"/>
      <c r="AI52" s="194" t="str">
        <f>IF(COUNTBLANK(D52:AG52)=30,"",AVERAGE(D52:AG52))</f>
        <v/>
      </c>
      <c r="AJ52" s="83"/>
    </row>
    <row r="53" spans="2:36" ht="16.5" thickBot="1">
      <c r="B53" s="81"/>
      <c r="C53" s="179" t="s">
        <v>66</v>
      </c>
      <c r="D53" s="168" t="str">
        <f t="shared" ref="D53:G53" si="96">IF(COUNTBLANK(D44:D52)=9,"",IF(SUM(D44:D52)&gt;0,0,IF(COUNTBLANK(D44:D52)&lt;&gt;0,"",1)))</f>
        <v/>
      </c>
      <c r="E53" s="168" t="str">
        <f t="shared" si="96"/>
        <v/>
      </c>
      <c r="F53" s="168" t="str">
        <f t="shared" si="96"/>
        <v/>
      </c>
      <c r="G53" s="168" t="str">
        <f t="shared" si="96"/>
        <v/>
      </c>
      <c r="H53" s="168" t="str">
        <f t="shared" ref="H53:AG53" si="97">IF(COUNTBLANK(H44:H52)=9,"",IF(SUM(H44:H52)&gt;0,0,IF(COUNTBLANK(H44:H52)&lt;&gt;0,"",1)))</f>
        <v/>
      </c>
      <c r="I53" s="168" t="str">
        <f t="shared" si="97"/>
        <v/>
      </c>
      <c r="J53" s="168" t="str">
        <f t="shared" si="97"/>
        <v/>
      </c>
      <c r="K53" s="168" t="str">
        <f t="shared" si="97"/>
        <v/>
      </c>
      <c r="L53" s="168" t="str">
        <f t="shared" si="97"/>
        <v/>
      </c>
      <c r="M53" s="168" t="str">
        <f t="shared" si="97"/>
        <v/>
      </c>
      <c r="N53" s="168" t="str">
        <f t="shared" si="97"/>
        <v/>
      </c>
      <c r="O53" s="168" t="str">
        <f t="shared" si="97"/>
        <v/>
      </c>
      <c r="P53" s="168" t="str">
        <f t="shared" si="97"/>
        <v/>
      </c>
      <c r="Q53" s="168" t="str">
        <f t="shared" si="97"/>
        <v/>
      </c>
      <c r="R53" s="168" t="str">
        <f t="shared" si="97"/>
        <v/>
      </c>
      <c r="S53" s="168" t="str">
        <f t="shared" si="97"/>
        <v/>
      </c>
      <c r="T53" s="168" t="str">
        <f t="shared" si="97"/>
        <v/>
      </c>
      <c r="U53" s="168" t="str">
        <f t="shared" si="97"/>
        <v/>
      </c>
      <c r="V53" s="168" t="str">
        <f t="shared" si="97"/>
        <v/>
      </c>
      <c r="W53" s="168" t="str">
        <f t="shared" si="97"/>
        <v/>
      </c>
      <c r="X53" s="168" t="str">
        <f t="shared" si="97"/>
        <v/>
      </c>
      <c r="Y53" s="168" t="str">
        <f t="shared" si="97"/>
        <v/>
      </c>
      <c r="Z53" s="168" t="str">
        <f t="shared" si="97"/>
        <v/>
      </c>
      <c r="AA53" s="168" t="str">
        <f t="shared" si="97"/>
        <v/>
      </c>
      <c r="AB53" s="168" t="str">
        <f t="shared" si="97"/>
        <v/>
      </c>
      <c r="AC53" s="168" t="str">
        <f t="shared" si="97"/>
        <v/>
      </c>
      <c r="AD53" s="168" t="str">
        <f t="shared" si="97"/>
        <v/>
      </c>
      <c r="AE53" s="168" t="str">
        <f t="shared" si="97"/>
        <v/>
      </c>
      <c r="AF53" s="168" t="str">
        <f t="shared" si="97"/>
        <v/>
      </c>
      <c r="AG53" s="168" t="str">
        <f t="shared" si="97"/>
        <v/>
      </c>
      <c r="AH53" s="133" t="str">
        <f>IF(COUNTBLANK(AH44:AH52)&lt;&gt;0,"",IF(SUM(AH44:AH52)=0,1,0))</f>
        <v/>
      </c>
      <c r="AI53" s="193" t="str">
        <f>IF(COUNTBLANK(D53:AG53)=30,"",AVERAGE(D53:AG53))</f>
        <v/>
      </c>
      <c r="AJ53" s="83"/>
    </row>
    <row r="54" spans="2:36" ht="18.75">
      <c r="B54" s="81"/>
      <c r="C54" s="157" t="s">
        <v>67</v>
      </c>
      <c r="D54" s="154"/>
      <c r="E54" s="106"/>
      <c r="F54" s="106"/>
      <c r="G54" s="106"/>
      <c r="H54" s="106"/>
      <c r="I54" s="106"/>
      <c r="J54" s="106"/>
      <c r="K54" s="92"/>
      <c r="L54" s="92"/>
      <c r="M54" s="92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  <c r="Z54" s="92"/>
      <c r="AA54" s="92"/>
      <c r="AB54" s="92"/>
      <c r="AC54" s="106"/>
      <c r="AD54" s="106"/>
      <c r="AE54" s="106"/>
      <c r="AF54" s="106"/>
      <c r="AG54" s="106"/>
      <c r="AH54" s="117"/>
      <c r="AI54" s="195"/>
      <c r="AJ54" s="83"/>
    </row>
    <row r="55" spans="2:36" ht="18.75">
      <c r="B55" s="81"/>
      <c r="C55" s="110" t="s">
        <v>68</v>
      </c>
      <c r="D55" s="151"/>
      <c r="E55" s="98"/>
      <c r="F55" s="98"/>
      <c r="G55" s="98"/>
      <c r="H55" s="98"/>
      <c r="I55" s="98"/>
      <c r="J55" s="98"/>
      <c r="K55" s="99"/>
      <c r="L55" s="99"/>
      <c r="M55" s="99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9"/>
      <c r="AA55" s="99"/>
      <c r="AB55" s="99"/>
      <c r="AC55" s="98"/>
      <c r="AD55" s="98"/>
      <c r="AE55" s="98"/>
      <c r="AF55" s="98"/>
      <c r="AG55" s="98"/>
      <c r="AH55" s="112"/>
      <c r="AI55" s="189"/>
      <c r="AJ55" s="83"/>
    </row>
    <row r="56" spans="2:36" ht="18.75">
      <c r="B56" s="81"/>
      <c r="C56" s="110" t="s">
        <v>69</v>
      </c>
      <c r="D56" s="151"/>
      <c r="E56" s="98"/>
      <c r="F56" s="98"/>
      <c r="G56" s="98"/>
      <c r="H56" s="98"/>
      <c r="I56" s="98"/>
      <c r="J56" s="98"/>
      <c r="K56" s="99"/>
      <c r="L56" s="99"/>
      <c r="M56" s="99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9"/>
      <c r="AA56" s="99"/>
      <c r="AB56" s="99"/>
      <c r="AC56" s="98"/>
      <c r="AD56" s="98"/>
      <c r="AE56" s="98"/>
      <c r="AF56" s="98"/>
      <c r="AG56" s="98"/>
      <c r="AH56" s="112"/>
      <c r="AI56" s="189"/>
      <c r="AJ56" s="83"/>
    </row>
    <row r="57" spans="2:36" ht="19.5" thickBot="1">
      <c r="B57" s="81"/>
      <c r="C57" s="162" t="s">
        <v>70</v>
      </c>
      <c r="D57" s="158"/>
      <c r="E57" s="122"/>
      <c r="F57" s="122"/>
      <c r="G57" s="122"/>
      <c r="H57" s="122"/>
      <c r="I57" s="122"/>
      <c r="J57" s="122"/>
      <c r="K57" s="123"/>
      <c r="L57" s="123"/>
      <c r="M57" s="123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3"/>
      <c r="AA57" s="123"/>
      <c r="AB57" s="123"/>
      <c r="AC57" s="122"/>
      <c r="AD57" s="122"/>
      <c r="AE57" s="122"/>
      <c r="AF57" s="122"/>
      <c r="AG57" s="122"/>
      <c r="AH57" s="186"/>
      <c r="AI57" s="190"/>
      <c r="AJ57" s="83"/>
    </row>
    <row r="58" spans="2:36" ht="167.25" customHeight="1" thickBot="1">
      <c r="B58" s="81"/>
      <c r="C58" s="95" t="s">
        <v>71</v>
      </c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176"/>
      <c r="AI58" s="177"/>
      <c r="AJ58" s="83"/>
    </row>
    <row r="59" spans="2:36" ht="16.5" thickBot="1">
      <c r="B59" s="357" t="s">
        <v>72</v>
      </c>
      <c r="C59" s="358"/>
      <c r="D59" s="358"/>
      <c r="E59" s="358"/>
      <c r="F59" s="358"/>
      <c r="G59" s="358"/>
      <c r="H59" s="358"/>
      <c r="I59" s="358"/>
      <c r="J59" s="358"/>
      <c r="K59" s="358"/>
      <c r="L59" s="358"/>
      <c r="M59" s="358"/>
      <c r="N59" s="358"/>
      <c r="O59" s="358"/>
      <c r="P59" s="358"/>
      <c r="Q59" s="358"/>
      <c r="R59" s="358"/>
      <c r="S59" s="358"/>
      <c r="T59" s="358"/>
      <c r="U59" s="358"/>
      <c r="V59" s="358"/>
      <c r="W59" s="358"/>
      <c r="X59" s="358"/>
      <c r="Y59" s="358"/>
      <c r="Z59" s="358"/>
      <c r="AA59" s="358"/>
      <c r="AB59" s="358"/>
      <c r="AC59" s="358"/>
      <c r="AD59" s="358"/>
      <c r="AE59" s="358"/>
      <c r="AF59" s="358"/>
      <c r="AG59" s="358"/>
      <c r="AH59" s="358"/>
      <c r="AI59" s="358"/>
      <c r="AJ59" s="359"/>
    </row>
  </sheetData>
  <sheetProtection algorithmName="SHA-512" hashValue="fFRnZGck5UQy9XmtF2VH8m46CyPE94XypRvWsM1pk3gJiePTeV5+1NIcGgKFGtvICQSEk7IjO/Jxw9jPhr2vbQ==" saltValue="dXeVjh/m8+fp1g9RPi8fCQ==" spinCount="100000" sheet="1" formatCells="0" formatColumns="0" formatRows="0"/>
  <mergeCells count="10">
    <mergeCell ref="B59:AJ59"/>
    <mergeCell ref="D30:AI30"/>
    <mergeCell ref="D11:AI11"/>
    <mergeCell ref="O8:U8"/>
    <mergeCell ref="O9:U9"/>
    <mergeCell ref="C30:C31"/>
    <mergeCell ref="G8:N8"/>
    <mergeCell ref="V8:AB8"/>
    <mergeCell ref="G9:N9"/>
    <mergeCell ref="V9:AB9"/>
  </mergeCells>
  <conditionalFormatting sqref="D28:AG28">
    <cfRule type="cellIs" dxfId="377" priority="11" operator="equal">
      <formula>3</formula>
    </cfRule>
  </conditionalFormatting>
  <conditionalFormatting sqref="D28:AH28">
    <cfRule type="cellIs" dxfId="376" priority="15" operator="equal">
      <formula>2</formula>
    </cfRule>
    <cfRule type="cellIs" dxfId="375" priority="16" operator="equal">
      <formula>1</formula>
    </cfRule>
    <cfRule type="cellIs" dxfId="374" priority="17" operator="equal">
      <formula>0</formula>
    </cfRule>
  </conditionalFormatting>
  <conditionalFormatting sqref="D27:AI28">
    <cfRule type="containsBlanks" dxfId="373" priority="12" stopIfTrue="1">
      <formula>LEN(TRIM(D27))=0</formula>
    </cfRule>
  </conditionalFormatting>
  <conditionalFormatting sqref="E28 H28 R28 AB28">
    <cfRule type="cellIs" dxfId="372" priority="19" operator="equal">
      <formula>3</formula>
    </cfRule>
    <cfRule type="containsBlanks" dxfId="371" priority="23">
      <formula>LEN(TRIM(E28))=0</formula>
    </cfRule>
  </conditionalFormatting>
  <conditionalFormatting sqref="K28 U28 AE28">
    <cfRule type="containsBlanks" dxfId="370" priority="13">
      <formula>LEN(TRIM(K28))=0</formula>
    </cfRule>
    <cfRule type="cellIs" dxfId="369" priority="14" operator="equal">
      <formula>3</formula>
    </cfRule>
  </conditionalFormatting>
  <conditionalFormatting sqref="AH28">
    <cfRule type="cellIs" dxfId="368" priority="123" operator="equal">
      <formula>3</formula>
    </cfRule>
  </conditionalFormatting>
  <conditionalFormatting sqref="AI13:AI17">
    <cfRule type="containsBlanks" dxfId="367" priority="7" stopIfTrue="1">
      <formula>LEN(TRIM(AI13))=0</formula>
    </cfRule>
  </conditionalFormatting>
  <conditionalFormatting sqref="AI16:AI17">
    <cfRule type="cellIs" dxfId="366" priority="8" operator="equal">
      <formula>2</formula>
    </cfRule>
    <cfRule type="cellIs" dxfId="365" priority="9" operator="equal">
      <formula>1</formula>
    </cfRule>
    <cfRule type="cellIs" dxfId="364" priority="10" operator="equal">
      <formula>0</formula>
    </cfRule>
  </conditionalFormatting>
  <conditionalFormatting sqref="AI17">
    <cfRule type="cellIs" dxfId="363" priority="6" operator="equal">
      <formula>3</formula>
    </cfRule>
  </conditionalFormatting>
  <conditionalFormatting sqref="AI18:AI23 AI16">
    <cfRule type="cellIs" dxfId="362" priority="197" operator="equal">
      <formula>3</formula>
    </cfRule>
  </conditionalFormatting>
  <conditionalFormatting sqref="AI18:AI26">
    <cfRule type="containsBlanks" dxfId="361" priority="28" stopIfTrue="1">
      <formula>LEN(TRIM(AI18))=0</formula>
    </cfRule>
    <cfRule type="cellIs" dxfId="360" priority="29" operator="equal">
      <formula>2</formula>
    </cfRule>
    <cfRule type="cellIs" dxfId="359" priority="30" operator="equal">
      <formula>1</formula>
    </cfRule>
    <cfRule type="cellIs" dxfId="358" priority="31" operator="equal">
      <formula>0</formula>
    </cfRule>
  </conditionalFormatting>
  <conditionalFormatting sqref="AI24:AI26">
    <cfRule type="cellIs" dxfId="357" priority="27" operator="equal">
      <formula>3</formula>
    </cfRule>
  </conditionalFormatting>
  <conditionalFormatting sqref="AI32 AI34:AI57">
    <cfRule type="containsBlanks" dxfId="356" priority="32" stopIfTrue="1">
      <formula>LEN(TRIM(AI32))=0</formula>
    </cfRule>
  </conditionalFormatting>
  <conditionalFormatting sqref="AI32">
    <cfRule type="cellIs" dxfId="355" priority="37" operator="between">
      <formula>0</formula>
      <formula>0.25</formula>
    </cfRule>
    <cfRule type="cellIs" dxfId="354" priority="38" operator="between">
      <formula>0.25</formula>
      <formula>0.5</formula>
    </cfRule>
  </conditionalFormatting>
  <conditionalFormatting sqref="AI33">
    <cfRule type="cellIs" dxfId="353" priority="1" operator="equal">
      <formula>3</formula>
    </cfRule>
    <cfRule type="containsBlanks" dxfId="352" priority="2" stopIfTrue="1">
      <formula>LEN(TRIM(AI33))=0</formula>
    </cfRule>
    <cfRule type="cellIs" dxfId="351" priority="3" operator="equal">
      <formula>2</formula>
    </cfRule>
    <cfRule type="cellIs" dxfId="350" priority="4" operator="equal">
      <formula>1</formula>
    </cfRule>
    <cfRule type="cellIs" dxfId="349" priority="5" operator="equal">
      <formula>0</formula>
    </cfRule>
  </conditionalFormatting>
  <conditionalFormatting sqref="AI34:AI42">
    <cfRule type="cellIs" dxfId="348" priority="33" operator="between">
      <formula>0</formula>
      <formula>0.25</formula>
    </cfRule>
    <cfRule type="cellIs" dxfId="347" priority="34" operator="between">
      <formula>0.25</formula>
      <formula>0.5</formula>
    </cfRule>
  </conditionalFormatting>
  <conditionalFormatting sqref="AI41">
    <cfRule type="cellIs" dxfId="346" priority="35" operator="between">
      <formula>0.5</formula>
      <formula>0.75</formula>
    </cfRule>
    <cfRule type="cellIs" dxfId="345" priority="36" operator="between">
      <formula>0.75</formula>
      <formula>1</formula>
    </cfRule>
  </conditionalFormatting>
  <dataValidations count="4">
    <dataValidation type="decimal" errorStyle="warning" allowBlank="1" showErrorMessage="1" errorTitle="Uforventet lengde" error="Lengde er utenfor forventet lengdeintervall. Sjekk at lengde er riktig og oppgitt i cm. " sqref="D14:AG15" xr:uid="{DA3852A6-D47C-43FA-AF51-53BE1D50E4DD}">
      <formula1>5</formula1>
      <formula2>30</formula2>
    </dataValidation>
    <dataValidation type="decimal" errorStyle="warning" allowBlank="1" showErrorMessage="1" errorTitle="Uforventet vekt" error="Vekten er utenfor forventet vektintervall. Sjekk at vekt er riktig og oppgitt i g. " sqref="D13:AG13" xr:uid="{20E6FC63-0128-4F93-9B68-ACB36463A551}">
      <formula1>10</formula1>
      <formula2>1000</formula2>
    </dataValidation>
    <dataValidation type="whole" allowBlank="1" showInputMessage="1" showErrorMessage="1" errorTitle="Feil i inntastingen" error="Scoren er utenfor intervallet (1-2). Skriv 1 for hannkjønn og 2 for hunnkjønn." sqref="D43:AG43" xr:uid="{5AB7B9EA-8D47-4ECB-A081-142C5127A250}">
      <formula1>1</formula1>
      <formula2>2</formula2>
    </dataValidation>
    <dataValidation type="whole" allowBlank="1" showErrorMessage="1" errorTitle="Feil i inntasting" error="Leverfargen er utenfor intervallet (1-6) " sqref="D32:AG32" xr:uid="{A027AA0C-C119-4EF6-AB3F-23EBF5B5BD50}">
      <formula1>1</formula1>
      <formula2>6</formula2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DropDown="1" showErrorMessage="1" errorTitle="Feil i inntasting" error="Scoren er utenfor intervallet (0-3)" xr:uid="{7CDFAC53-5EBA-4414-BCA1-CC16D5DD5928}">
          <x14:formula1>
            <xm:f>Velferdsmodellen!$A$60:$A$64</xm:f>
          </x14:formula1>
          <xm:sqref>D18:AG26</xm:sqref>
        </x14:dataValidation>
        <x14:dataValidation type="list" allowBlank="1" showDropDown="1" showErrorMessage="1" errorTitle="Feil i inntasting" error="Scoren er utenfor intervallet (0-1)" xr:uid="{30FBC59A-DA04-4ABD-8D52-B8BE5378745F}">
          <x14:formula1>
            <xm:f>Velferdsmodellen!$A$60:$A$62</xm:f>
          </x14:formula1>
          <xm:sqref>D34:AG42</xm:sqref>
        </x14:dataValidation>
        <x14:dataValidation type="list" allowBlank="1" showDropDown="1" showErrorMessage="1" errorTitle="Feil i inntasting" error="Scoren er utenfor intervallet (0-1)_x000a_" xr:uid="{36A5ACBF-460E-4E10-BE4A-C1F16BA49C40}">
          <x14:formula1>
            <xm:f>Velferdsmodellen!$A$60:$A$62</xm:f>
          </x14:formula1>
          <xm:sqref>D44:AG49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428BB-D213-42CA-9778-E608D476C4BD}">
  <dimension ref="A1:AO59"/>
  <sheetViews>
    <sheetView zoomScale="80" zoomScaleNormal="80" zoomScaleSheetLayoutView="50" workbookViewId="0">
      <pane xSplit="3" ySplit="12" topLeftCell="D13" activePane="bottomRight" state="frozen"/>
      <selection pane="bottomRight" activeCell="D50" sqref="D50"/>
      <selection pane="bottomLeft" activeCell="D50" sqref="D50"/>
      <selection pane="topRight" activeCell="D50" sqref="D50"/>
    </sheetView>
  </sheetViews>
  <sheetFormatPr defaultColWidth="12.42578125" defaultRowHeight="15.75"/>
  <cols>
    <col min="1" max="1" width="5.140625" style="141" customWidth="1"/>
    <col min="2" max="2" width="2.42578125" style="58" customWidth="1"/>
    <col min="3" max="3" width="36" style="58" customWidth="1"/>
    <col min="4" max="33" width="6.7109375" style="58" customWidth="1"/>
    <col min="34" max="34" width="8" style="58" hidden="1" customWidth="1"/>
    <col min="35" max="35" width="22.7109375" style="58" customWidth="1"/>
    <col min="36" max="36" width="1.7109375" style="58" customWidth="1"/>
    <col min="37" max="37" width="7" style="141" customWidth="1"/>
    <col min="38" max="40" width="12.42578125" style="141"/>
    <col min="41" max="41" width="26.7109375" style="141" customWidth="1"/>
    <col min="42" max="16384" width="12.42578125" style="58"/>
  </cols>
  <sheetData>
    <row r="1" spans="1:41" ht="16.5" thickBot="1">
      <c r="A1" s="58"/>
      <c r="AK1" s="58"/>
      <c r="AL1" s="58"/>
      <c r="AM1" s="58"/>
      <c r="AN1" s="58"/>
      <c r="AO1" s="58"/>
    </row>
    <row r="2" spans="1:41">
      <c r="A2" s="58"/>
      <c r="B2" s="73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74"/>
      <c r="AK2" s="58"/>
      <c r="AL2" s="58"/>
      <c r="AM2" s="58"/>
      <c r="AN2" s="58"/>
      <c r="AO2" s="58"/>
    </row>
    <row r="3" spans="1:41">
      <c r="A3" s="58"/>
      <c r="B3" s="81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  <c r="P3" s="197"/>
      <c r="Q3" s="197"/>
      <c r="R3" s="197"/>
      <c r="S3" s="197"/>
      <c r="T3" s="197"/>
      <c r="U3" s="197"/>
      <c r="V3" s="197"/>
      <c r="W3" s="197"/>
      <c r="X3" s="197"/>
      <c r="Y3" s="197"/>
      <c r="Z3" s="197"/>
      <c r="AA3" s="197"/>
      <c r="AB3" s="197"/>
      <c r="AC3" s="197"/>
      <c r="AD3" s="197"/>
      <c r="AE3" s="197"/>
      <c r="AF3" s="197"/>
      <c r="AG3" s="197"/>
      <c r="AH3" s="197"/>
      <c r="AI3" s="197"/>
      <c r="AJ3" s="83"/>
      <c r="AK3" s="58"/>
      <c r="AL3" s="58"/>
      <c r="AM3" s="58"/>
      <c r="AN3" s="58"/>
      <c r="AO3" s="58"/>
    </row>
    <row r="4" spans="1:41">
      <c r="A4" s="58"/>
      <c r="B4" s="81"/>
      <c r="C4" s="197"/>
      <c r="D4" s="197"/>
      <c r="E4" s="197"/>
      <c r="F4" s="197"/>
      <c r="G4" s="197"/>
      <c r="H4" s="197"/>
      <c r="I4" s="197"/>
      <c r="J4" s="197"/>
      <c r="K4" s="197"/>
      <c r="L4" s="197"/>
      <c r="M4" s="197"/>
      <c r="N4" s="197"/>
      <c r="O4" s="197"/>
      <c r="P4" s="197"/>
      <c r="Q4" s="197"/>
      <c r="R4" s="197"/>
      <c r="S4" s="197"/>
      <c r="T4" s="197"/>
      <c r="U4" s="197"/>
      <c r="V4" s="197"/>
      <c r="W4" s="197"/>
      <c r="X4" s="197"/>
      <c r="Y4" s="197"/>
      <c r="Z4" s="197"/>
      <c r="AA4" s="197"/>
      <c r="AB4" s="197"/>
      <c r="AC4" s="197"/>
      <c r="AD4" s="197"/>
      <c r="AE4" s="197"/>
      <c r="AF4" s="197"/>
      <c r="AG4" s="197"/>
      <c r="AH4" s="197"/>
      <c r="AI4" s="197"/>
      <c r="AJ4" s="83"/>
      <c r="AK4" s="58"/>
      <c r="AL4" s="58"/>
      <c r="AM4" s="58"/>
      <c r="AN4" s="58"/>
      <c r="AO4" s="58"/>
    </row>
    <row r="5" spans="1:41">
      <c r="A5" s="58"/>
      <c r="B5" s="81"/>
      <c r="C5" s="197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197"/>
      <c r="Z5" s="197"/>
      <c r="AA5" s="197"/>
      <c r="AB5" s="197"/>
      <c r="AC5" s="197"/>
      <c r="AD5" s="197"/>
      <c r="AE5" s="197"/>
      <c r="AF5" s="197"/>
      <c r="AG5" s="197"/>
      <c r="AH5" s="197"/>
      <c r="AI5" s="197"/>
      <c r="AJ5" s="83"/>
      <c r="AK5" s="58"/>
      <c r="AL5" s="58"/>
      <c r="AM5" s="58"/>
      <c r="AN5" s="58"/>
      <c r="AO5" s="58"/>
    </row>
    <row r="6" spans="1:41">
      <c r="A6" s="58"/>
      <c r="B6" s="81"/>
      <c r="C6" s="197"/>
      <c r="D6" s="197"/>
      <c r="E6" s="197"/>
      <c r="F6" s="197"/>
      <c r="G6" s="197"/>
      <c r="H6" s="197"/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7"/>
      <c r="AF6" s="197"/>
      <c r="AG6" s="197"/>
      <c r="AH6" s="197"/>
      <c r="AI6" s="197"/>
      <c r="AJ6" s="83"/>
      <c r="AK6" s="58"/>
      <c r="AL6" s="58"/>
      <c r="AM6" s="58"/>
      <c r="AN6" s="58"/>
      <c r="AO6" s="58"/>
    </row>
    <row r="7" spans="1:41" ht="16.5" thickBot="1">
      <c r="A7" s="58"/>
      <c r="B7" s="81"/>
      <c r="C7" s="197"/>
      <c r="D7" s="197"/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97"/>
      <c r="AA7" s="197"/>
      <c r="AB7" s="197"/>
      <c r="AC7" s="197"/>
      <c r="AD7" s="197"/>
      <c r="AE7" s="197"/>
      <c r="AF7" s="197"/>
      <c r="AG7" s="197"/>
      <c r="AH7" s="197"/>
      <c r="AI7" s="197"/>
      <c r="AJ7" s="83"/>
      <c r="AK7" s="58"/>
      <c r="AL7" s="58"/>
      <c r="AM7" s="58"/>
      <c r="AN7" s="58"/>
      <c r="AO7" s="58"/>
    </row>
    <row r="8" spans="1:41" s="77" customFormat="1">
      <c r="B8" s="75"/>
      <c r="C8" s="197"/>
      <c r="D8" s="197"/>
      <c r="E8" s="197"/>
      <c r="F8" s="197"/>
      <c r="G8" s="360" t="s">
        <v>22</v>
      </c>
      <c r="H8" s="361"/>
      <c r="I8" s="361"/>
      <c r="J8" s="361"/>
      <c r="K8" s="361"/>
      <c r="L8" s="361"/>
      <c r="M8" s="361"/>
      <c r="N8" s="362"/>
      <c r="O8" s="360" t="s">
        <v>23</v>
      </c>
      <c r="P8" s="361"/>
      <c r="Q8" s="361"/>
      <c r="R8" s="361"/>
      <c r="S8" s="361"/>
      <c r="T8" s="361"/>
      <c r="U8" s="362"/>
      <c r="V8" s="360" t="s">
        <v>24</v>
      </c>
      <c r="W8" s="361"/>
      <c r="X8" s="361"/>
      <c r="Y8" s="361"/>
      <c r="Z8" s="361"/>
      <c r="AA8" s="361"/>
      <c r="AB8" s="362"/>
      <c r="AC8" s="197"/>
      <c r="AD8" s="197"/>
      <c r="AE8" s="197"/>
      <c r="AF8" s="197"/>
      <c r="AG8" s="197"/>
      <c r="AH8" s="197"/>
      <c r="AI8" s="197"/>
      <c r="AJ8" s="83"/>
    </row>
    <row r="9" spans="1:41" s="80" customFormat="1" ht="19.5" thickBot="1">
      <c r="B9" s="78"/>
      <c r="C9" s="197"/>
      <c r="D9" s="197"/>
      <c r="E9" s="197"/>
      <c r="F9" s="197"/>
      <c r="G9" s="363"/>
      <c r="H9" s="364"/>
      <c r="I9" s="364"/>
      <c r="J9" s="364"/>
      <c r="K9" s="364"/>
      <c r="L9" s="364"/>
      <c r="M9" s="364"/>
      <c r="N9" s="365"/>
      <c r="O9" s="363">
        <v>6</v>
      </c>
      <c r="P9" s="364"/>
      <c r="Q9" s="364"/>
      <c r="R9" s="364"/>
      <c r="S9" s="364"/>
      <c r="T9" s="364"/>
      <c r="U9" s="365"/>
      <c r="V9" s="366"/>
      <c r="W9" s="367"/>
      <c r="X9" s="367"/>
      <c r="Y9" s="367"/>
      <c r="Z9" s="367"/>
      <c r="AA9" s="367"/>
      <c r="AB9" s="368"/>
      <c r="AC9" s="197"/>
      <c r="AD9" s="197"/>
      <c r="AE9" s="197"/>
      <c r="AF9" s="197"/>
      <c r="AG9" s="197"/>
      <c r="AH9" s="197"/>
      <c r="AI9" s="197"/>
      <c r="AJ9" s="83"/>
    </row>
    <row r="10" spans="1:41" ht="16.5" thickBot="1">
      <c r="A10" s="58"/>
      <c r="B10" s="81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3"/>
      <c r="AK10" s="58"/>
      <c r="AL10" s="58"/>
      <c r="AM10" s="58"/>
      <c r="AN10" s="58"/>
      <c r="AO10" s="58"/>
    </row>
    <row r="11" spans="1:41" ht="21.75" thickBot="1">
      <c r="B11" s="81"/>
      <c r="C11" s="84"/>
      <c r="D11" s="350" t="s">
        <v>25</v>
      </c>
      <c r="E11" s="350"/>
      <c r="F11" s="350"/>
      <c r="G11" s="350"/>
      <c r="H11" s="350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0"/>
      <c r="Y11" s="350"/>
      <c r="Z11" s="350"/>
      <c r="AA11" s="350"/>
      <c r="AB11" s="350"/>
      <c r="AC11" s="350"/>
      <c r="AD11" s="350"/>
      <c r="AE11" s="350"/>
      <c r="AF11" s="350"/>
      <c r="AG11" s="350"/>
      <c r="AH11" s="350"/>
      <c r="AI11" s="350"/>
      <c r="AJ11" s="83"/>
    </row>
    <row r="12" spans="1:41" ht="21">
      <c r="B12" s="81"/>
      <c r="C12" s="166"/>
      <c r="D12" s="147">
        <v>1</v>
      </c>
      <c r="E12" s="87">
        <v>2</v>
      </c>
      <c r="F12" s="87">
        <v>3</v>
      </c>
      <c r="G12" s="87">
        <v>4</v>
      </c>
      <c r="H12" s="87">
        <v>5</v>
      </c>
      <c r="I12" s="87">
        <v>6</v>
      </c>
      <c r="J12" s="87">
        <v>7</v>
      </c>
      <c r="K12" s="87">
        <v>8</v>
      </c>
      <c r="L12" s="87">
        <v>9</v>
      </c>
      <c r="M12" s="87">
        <v>10</v>
      </c>
      <c r="N12" s="87">
        <v>11</v>
      </c>
      <c r="O12" s="87">
        <v>12</v>
      </c>
      <c r="P12" s="87">
        <v>13</v>
      </c>
      <c r="Q12" s="87">
        <v>14</v>
      </c>
      <c r="R12" s="88">
        <v>15</v>
      </c>
      <c r="S12" s="87">
        <v>16</v>
      </c>
      <c r="T12" s="87">
        <v>17</v>
      </c>
      <c r="U12" s="87">
        <v>18</v>
      </c>
      <c r="V12" s="87">
        <v>19</v>
      </c>
      <c r="W12" s="87">
        <v>20</v>
      </c>
      <c r="X12" s="87">
        <v>21</v>
      </c>
      <c r="Y12" s="87">
        <v>22</v>
      </c>
      <c r="Z12" s="87">
        <v>23</v>
      </c>
      <c r="AA12" s="87">
        <v>24</v>
      </c>
      <c r="AB12" s="87">
        <v>25</v>
      </c>
      <c r="AC12" s="87">
        <v>26</v>
      </c>
      <c r="AD12" s="87">
        <v>27</v>
      </c>
      <c r="AE12" s="87">
        <v>28</v>
      </c>
      <c r="AF12" s="87">
        <v>29</v>
      </c>
      <c r="AG12" s="237">
        <v>30</v>
      </c>
      <c r="AH12" s="239" t="s">
        <v>26</v>
      </c>
      <c r="AI12" s="90" t="s">
        <v>27</v>
      </c>
      <c r="AJ12" s="83"/>
    </row>
    <row r="13" spans="1:41">
      <c r="B13" s="81"/>
      <c r="C13" s="110" t="s">
        <v>28</v>
      </c>
      <c r="D13" s="148"/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60">
        <f>30-COUNTBLANK(D13:AG13)</f>
        <v>0</v>
      </c>
      <c r="AI13" s="180"/>
      <c r="AJ13" s="83"/>
    </row>
    <row r="14" spans="1:41">
      <c r="B14" s="81"/>
      <c r="C14" s="110" t="s">
        <v>29</v>
      </c>
      <c r="D14" s="148"/>
      <c r="E14" s="143"/>
      <c r="F14" s="143"/>
      <c r="G14" s="143"/>
      <c r="H14" s="143"/>
      <c r="I14" s="143"/>
      <c r="J14" s="143"/>
      <c r="K14" s="143"/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61">
        <f t="shared" ref="AH14:AH26" si="0">30-COUNTBLANK(D14:AG14)</f>
        <v>0</v>
      </c>
      <c r="AI14" s="180"/>
      <c r="AJ14" s="83"/>
    </row>
    <row r="15" spans="1:41" ht="16.5" thickBot="1">
      <c r="B15" s="81"/>
      <c r="C15" s="156" t="s">
        <v>30</v>
      </c>
      <c r="D15" s="230"/>
      <c r="E15" s="231"/>
      <c r="F15" s="231"/>
      <c r="G15" s="231"/>
      <c r="H15" s="231"/>
      <c r="I15" s="231"/>
      <c r="J15" s="231"/>
      <c r="K15" s="231"/>
      <c r="L15" s="231"/>
      <c r="M15" s="231"/>
      <c r="N15" s="231"/>
      <c r="O15" s="231"/>
      <c r="P15" s="231"/>
      <c r="Q15" s="231"/>
      <c r="R15" s="231"/>
      <c r="S15" s="231"/>
      <c r="T15" s="231"/>
      <c r="U15" s="231"/>
      <c r="V15" s="231"/>
      <c r="W15" s="231"/>
      <c r="X15" s="231"/>
      <c r="Y15" s="231"/>
      <c r="Z15" s="231"/>
      <c r="AA15" s="231"/>
      <c r="AB15" s="231"/>
      <c r="AC15" s="231"/>
      <c r="AD15" s="231"/>
      <c r="AE15" s="231"/>
      <c r="AF15" s="231"/>
      <c r="AG15" s="232"/>
      <c r="AH15" s="150"/>
      <c r="AI15" s="234"/>
      <c r="AJ15" s="83"/>
    </row>
    <row r="16" spans="1:41" ht="16.5" thickBot="1">
      <c r="B16" s="81"/>
      <c r="C16" s="216" t="s">
        <v>31</v>
      </c>
      <c r="D16" s="222" t="str" cm="1">
        <f t="array" ref="D16">+IF(COUNTBLANK(D13:D14)&gt;0,"",_xlfn.IFS((10^(3.516)*D13/(10*D14)^(2.559))&gt;=1,0,(10^(3.516)*D13/(10*D14)^(2.559))&gt;=0.9,1,(10^(3.516)*D13/(10*D14)^(2.559))&gt;=0.75,2,(10^(3.516)*D13/(10*D14)^(2.559))&lt;0.75,3))</f>
        <v/>
      </c>
      <c r="E16" s="217" t="str" cm="1">
        <f t="array" ref="E16">+IF(COUNTBLANK(E13:E14)&gt;0,"",_xlfn.IFS((10^(3.516)*E13/(10*E14)^(2.559))&gt;=1,0,(10^(3.516)*E13/(10*E14)^(2.559))&gt;=0.9,1,(10^(3.516)*E13/(10*E14)^(2.559))&gt;=0.75,2,(10^(3.516)*E13/(10*E14)^(2.559))&lt;0.75,3))</f>
        <v/>
      </c>
      <c r="F16" s="217" t="str" cm="1">
        <f t="array" ref="F16">+IF(COUNTBLANK(F13:F14)&gt;0,"",_xlfn.IFS((10^(3.516)*F13/(10*F14)^(2.559))&gt;=1,0,(10^(3.516)*F13/(10*F14)^(2.559))&gt;=0.9,1,(10^(3.516)*F13/(10*F14)^(2.559))&gt;=0.75,2,(10^(3.516)*F13/(10*F14)^(2.559))&lt;0.75,3))</f>
        <v/>
      </c>
      <c r="G16" s="217" t="str" cm="1">
        <f t="array" ref="G16">+IF(COUNTBLANK(G13:G14)&gt;0,"",_xlfn.IFS((10^(3.516)*G13/(10*G14)^(2.559))&gt;=1,0,(10^(3.516)*G13/(10*G14)^(2.559))&gt;=0.9,1,(10^(3.516)*G13/(10*G14)^(2.559))&gt;=0.75,2,(10^(3.516)*G13/(10*G14)^(2.559))&lt;0.75,3))</f>
        <v/>
      </c>
      <c r="H16" s="217" t="str" cm="1">
        <f t="array" ref="H16">+IF(COUNTBLANK(H13:H14)&gt;0,"",_xlfn.IFS((10^(3.516)*H13/(10*H14)^(2.559))&gt;=1,0,(10^(3.516)*H13/(10*H14)^(2.559))&gt;=0.9,1,(10^(3.516)*H13/(10*H14)^(2.559))&gt;=0.75,2,(10^(3.516)*H13/(10*H14)^(2.559))&lt;0.75,3))</f>
        <v/>
      </c>
      <c r="I16" s="217" t="str" cm="1">
        <f t="array" ref="I16">+IF(COUNTBLANK(I13:I14)&gt;0,"",_xlfn.IFS((10^(3.516)*I13/(10*I14)^(2.559))&gt;=1,0,(10^(3.516)*I13/(10*I14)^(2.559))&gt;=0.9,1,(10^(3.516)*I13/(10*I14)^(2.559))&gt;=0.75,2,(10^(3.516)*I13/(10*I14)^(2.559))&lt;0.75,3))</f>
        <v/>
      </c>
      <c r="J16" s="217" t="str" cm="1">
        <f t="array" ref="J16">+IF(COUNTBLANK(J13:J14)&gt;0,"",_xlfn.IFS((10^(3.516)*J13/(10*J14)^(2.559))&gt;=1,0,(10^(3.516)*J13/(10*J14)^(2.559))&gt;=0.9,1,(10^(3.516)*J13/(10*J14)^(2.559))&gt;=0.75,2,(10^(3.516)*J13/(10*J14)^(2.559))&lt;0.75,3))</f>
        <v/>
      </c>
      <c r="K16" s="217" t="str" cm="1">
        <f t="array" ref="K16">+IF(COUNTBLANK(K13:K14)&gt;0,"",_xlfn.IFS((10^(3.516)*K13/(10*K14)^(2.559))&gt;=1,0,(10^(3.516)*K13/(10*K14)^(2.559))&gt;=0.9,1,(10^(3.516)*K13/(10*K14)^(2.559))&gt;=0.75,2,(10^(3.516)*K13/(10*K14)^(2.559))&lt;0.75,3))</f>
        <v/>
      </c>
      <c r="L16" s="217" t="str" cm="1">
        <f t="array" ref="L16">+IF(COUNTBLANK(L13:L14)&gt;0,"",_xlfn.IFS((10^(3.516)*L13/(10*L14)^(2.559))&gt;=1,0,(10^(3.516)*L13/(10*L14)^(2.559))&gt;=0.9,1,(10^(3.516)*L13/(10*L14)^(2.559))&gt;=0.75,2,(10^(3.516)*L13/(10*L14)^(2.559))&lt;0.75,3))</f>
        <v/>
      </c>
      <c r="M16" s="217" t="str" cm="1">
        <f t="array" ref="M16">+IF(COUNTBLANK(M13:M14)&gt;0,"",_xlfn.IFS((10^(3.516)*M13/(10*M14)^(2.559))&gt;=1,0,(10^(3.516)*M13/(10*M14)^(2.559))&gt;=0.9,1,(10^(3.516)*M13/(10*M14)^(2.559))&gt;=0.75,2,(10^(3.516)*M13/(10*M14)^(2.559))&lt;0.75,3))</f>
        <v/>
      </c>
      <c r="N16" s="217" t="str" cm="1">
        <f t="array" ref="N16">+IF(COUNTBLANK(N13:N14)&gt;0,"",_xlfn.IFS((10^(3.516)*N13/(10*N14)^(2.559))&gt;=1,0,(10^(3.516)*N13/(10*N14)^(2.559))&gt;=0.9,1,(10^(3.516)*N13/(10*N14)^(2.559))&gt;=0.75,2,(10^(3.516)*N13/(10*N14)^(2.559))&lt;0.75,3))</f>
        <v/>
      </c>
      <c r="O16" s="217" t="str" cm="1">
        <f t="array" ref="O16">+IF(COUNTBLANK(O13:O14)&gt;0,"",_xlfn.IFS((10^(3.516)*O13/(10*O14)^(2.559))&gt;=1,0,(10^(3.516)*O13/(10*O14)^(2.559))&gt;=0.9,1,(10^(3.516)*O13/(10*O14)^(2.559))&gt;=0.75,2,(10^(3.516)*O13/(10*O14)^(2.559))&lt;0.75,3))</f>
        <v/>
      </c>
      <c r="P16" s="217" t="str" cm="1">
        <f t="array" ref="P16">+IF(COUNTBLANK(P13:P14)&gt;0,"",_xlfn.IFS((10^(3.516)*P13/(10*P14)^(2.559))&gt;=1,0,(10^(3.516)*P13/(10*P14)^(2.559))&gt;=0.9,1,(10^(3.516)*P13/(10*P14)^(2.559))&gt;=0.75,2,(10^(3.516)*P13/(10*P14)^(2.559))&lt;0.75,3))</f>
        <v/>
      </c>
      <c r="Q16" s="217" t="str" cm="1">
        <f t="array" ref="Q16">+IF(COUNTBLANK(Q13:Q14)&gt;0,"",_xlfn.IFS((10^(3.516)*Q13/(10*Q14)^(2.559))&gt;=1,0,(10^(3.516)*Q13/(10*Q14)^(2.559))&gt;=0.9,1,(10^(3.516)*Q13/(10*Q14)^(2.559))&gt;=0.75,2,(10^(3.516)*Q13/(10*Q14)^(2.559))&lt;0.75,3))</f>
        <v/>
      </c>
      <c r="R16" s="217" t="str" cm="1">
        <f t="array" ref="R16">+IF(COUNTBLANK(R13:R14)&gt;0,"",_xlfn.IFS((10^(3.516)*R13/(10*R14)^(2.559))&gt;=1,0,(10^(3.516)*R13/(10*R14)^(2.559))&gt;=0.9,1,(10^(3.516)*R13/(10*R14)^(2.559))&gt;=0.75,2,(10^(3.516)*R13/(10*R14)^(2.559))&lt;0.75,3))</f>
        <v/>
      </c>
      <c r="S16" s="217" t="str" cm="1">
        <f t="array" ref="S16">+IF(COUNTBLANK(S13:S14)&gt;0,"",_xlfn.IFS((10^(3.516)*S13/(10*S14)^(2.559))&gt;=1,0,(10^(3.516)*S13/(10*S14)^(2.559))&gt;=0.9,1,(10^(3.516)*S13/(10*S14)^(2.559))&gt;=0.75,2,(10^(3.516)*S13/(10*S14)^(2.559))&lt;0.75,3))</f>
        <v/>
      </c>
      <c r="T16" s="217" t="str" cm="1">
        <f t="array" ref="T16">+IF(COUNTBLANK(T13:T14)&gt;0,"",_xlfn.IFS((10^(3.516)*T13/(10*T14)^(2.559))&gt;=1,0,(10^(3.516)*T13/(10*T14)^(2.559))&gt;=0.9,1,(10^(3.516)*T13/(10*T14)^(2.559))&gt;=0.75,2,(10^(3.516)*T13/(10*T14)^(2.559))&lt;0.75,3))</f>
        <v/>
      </c>
      <c r="U16" s="217" t="str" cm="1">
        <f t="array" ref="U16">+IF(COUNTBLANK(U13:U14)&gt;0,"",_xlfn.IFS((10^(3.516)*U13/(10*U14)^(2.559))&gt;=1,0,(10^(3.516)*U13/(10*U14)^(2.559))&gt;=0.9,1,(10^(3.516)*U13/(10*U14)^(2.559))&gt;=0.75,2,(10^(3.516)*U13/(10*U14)^(2.559))&lt;0.75,3))</f>
        <v/>
      </c>
      <c r="V16" s="217" t="str" cm="1">
        <f t="array" ref="V16">+IF(COUNTBLANK(V13:V14)&gt;0,"",_xlfn.IFS((10^(3.516)*V13/(10*V14)^(2.559))&gt;=1,0,(10^(3.516)*V13/(10*V14)^(2.559))&gt;=0.9,1,(10^(3.516)*V13/(10*V14)^(2.559))&gt;=0.75,2,(10^(3.516)*V13/(10*V14)^(2.559))&lt;0.75,3))</f>
        <v/>
      </c>
      <c r="W16" s="217" t="str" cm="1">
        <f t="array" ref="W16">+IF(COUNTBLANK(W13:W14)&gt;0,"",_xlfn.IFS((10^(3.516)*W13/(10*W14)^(2.559))&gt;=1,0,(10^(3.516)*W13/(10*W14)^(2.559))&gt;=0.9,1,(10^(3.516)*W13/(10*W14)^(2.559))&gt;=0.75,2,(10^(3.516)*W13/(10*W14)^(2.559))&lt;0.75,3))</f>
        <v/>
      </c>
      <c r="X16" s="217" t="str" cm="1">
        <f t="array" ref="X16">+IF(COUNTBLANK(X13:X14)&gt;0,"",_xlfn.IFS((10^(3.516)*X13/(10*X14)^(2.559))&gt;=1,0,(10^(3.516)*X13/(10*X14)^(2.559))&gt;=0.9,1,(10^(3.516)*X13/(10*X14)^(2.559))&gt;=0.75,2,(10^(3.516)*X13/(10*X14)^(2.559))&lt;0.75,3))</f>
        <v/>
      </c>
      <c r="Y16" s="217" t="str" cm="1">
        <f t="array" ref="Y16">+IF(COUNTBLANK(Y13:Y14)&gt;0,"",_xlfn.IFS((10^(3.516)*Y13/(10*Y14)^(2.559))&gt;=1,0,(10^(3.516)*Y13/(10*Y14)^(2.559))&gt;=0.9,1,(10^(3.516)*Y13/(10*Y14)^(2.559))&gt;=0.75,2,(10^(3.516)*Y13/(10*Y14)^(2.559))&lt;0.75,3))</f>
        <v/>
      </c>
      <c r="Z16" s="217" t="str" cm="1">
        <f t="array" ref="Z16">+IF(COUNTBLANK(Z13:Z14)&gt;0,"",_xlfn.IFS((10^(3.516)*Z13/(10*Z14)^(2.559))&gt;=1,0,(10^(3.516)*Z13/(10*Z14)^(2.559))&gt;=0.9,1,(10^(3.516)*Z13/(10*Z14)^(2.559))&gt;=0.75,2,(10^(3.516)*Z13/(10*Z14)^(2.559))&lt;0.75,3))</f>
        <v/>
      </c>
      <c r="AA16" s="217" t="str" cm="1">
        <f t="array" ref="AA16">+IF(COUNTBLANK(AA13:AA14)&gt;0,"",_xlfn.IFS((10^(3.516)*AA13/(10*AA14)^(2.559))&gt;=1,0,(10^(3.516)*AA13/(10*AA14)^(2.559))&gt;=0.9,1,(10^(3.516)*AA13/(10*AA14)^(2.559))&gt;=0.75,2,(10^(3.516)*AA13/(10*AA14)^(2.559))&lt;0.75,3))</f>
        <v/>
      </c>
      <c r="AB16" s="217" t="str" cm="1">
        <f t="array" ref="AB16">+IF(COUNTBLANK(AB13:AB14)&gt;0,"",_xlfn.IFS((10^(3.516)*AB13/(10*AB14)^(2.559))&gt;=1,0,(10^(3.516)*AB13/(10*AB14)^(2.559))&gt;=0.9,1,(10^(3.516)*AB13/(10*AB14)^(2.559))&gt;=0.75,2,(10^(3.516)*AB13/(10*AB14)^(2.559))&lt;0.75,3))</f>
        <v/>
      </c>
      <c r="AC16" s="217" t="str" cm="1">
        <f t="array" ref="AC16">+IF(COUNTBLANK(AC13:AC14)&gt;0,"",_xlfn.IFS((10^(3.516)*AC13/(10*AC14)^(2.559))&gt;=1,0,(10^(3.516)*AC13/(10*AC14)^(2.559))&gt;=0.9,1,(10^(3.516)*AC13/(10*AC14)^(2.559))&gt;=0.75,2,(10^(3.516)*AC13/(10*AC14)^(2.559))&lt;0.75,3))</f>
        <v/>
      </c>
      <c r="AD16" s="217" t="str" cm="1">
        <f t="array" ref="AD16">+IF(COUNTBLANK(AD13:AD14)&gt;0,"",_xlfn.IFS((10^(3.516)*AD13/(10*AD14)^(2.559))&gt;=1,0,(10^(3.516)*AD13/(10*AD14)^(2.559))&gt;=0.9,1,(10^(3.516)*AD13/(10*AD14)^(2.559))&gt;=0.75,2,(10^(3.516)*AD13/(10*AD14)^(2.559))&lt;0.75,3))</f>
        <v/>
      </c>
      <c r="AE16" s="217" t="str" cm="1">
        <f t="array" ref="AE16">+IF(COUNTBLANK(AE13:AE14)&gt;0,"",_xlfn.IFS((10^(3.516)*AE13/(10*AE14)^(2.559))&gt;=1,0,(10^(3.516)*AE13/(10*AE14)^(2.559))&gt;=0.9,1,(10^(3.516)*AE13/(10*AE14)^(2.559))&gt;=0.75,2,(10^(3.516)*AE13/(10*AE14)^(2.559))&lt;0.75,3))</f>
        <v/>
      </c>
      <c r="AF16" s="217" t="str" cm="1">
        <f t="array" ref="AF16">+IF(COUNTBLANK(AF13:AF14)&gt;0,"",_xlfn.IFS((10^(3.516)*AF13/(10*AF14)^(2.559))&gt;=1,0,(10^(3.516)*AF13/(10*AF14)^(2.559))&gt;=0.9,1,(10^(3.516)*AF13/(10*AF14)^(2.559))&gt;=0.75,2,(10^(3.516)*AF13/(10*AF14)^(2.559))&lt;0.75,3))</f>
        <v/>
      </c>
      <c r="AG16" s="218" t="str" cm="1">
        <f t="array" ref="AG16">+IF(COUNTBLANK(AG13:AG14)&gt;0,"",_xlfn.IFS((10^(3.516)*AG13/(10*AG14)^(2.559))&gt;=1,0,(10^(3.516)*AG13/(10*AG14)^(2.559))&gt;=0.9,1,(10^(3.516)*AG13/(10*AG14)^(2.559))&gt;=0.75,2,(10^(3.516)*AG13/(10*AG14)^(2.559))&lt;0.75,3))</f>
        <v/>
      </c>
      <c r="AH16" s="219">
        <f t="shared" si="0"/>
        <v>0</v>
      </c>
      <c r="AI16" s="178" t="str">
        <f>IF(COUNTBLANK(D16:AG16)=30,"",IF((Beregningsgrunnlag!M92/AH16&gt;=0.25),3,IF(OR((Beregningsgrunnlag!M92/AH16&gt;=0.1),((Beregningsgrunnlag!M92+Beregningsgrunnlag!L92)/AH16&gt;=0.4)),2,IF(OR((Beregningsgrunnlag!M92&gt;0),(Beregningsgrunnlag!M92+Beregningsgrunnlag!L92)/AH16&gt;0,((Beregningsgrunnlag!J92/AH16&lt;0.6))),1,0))))</f>
        <v/>
      </c>
      <c r="AJ16" s="83"/>
    </row>
    <row r="17" spans="1:41" ht="16.5" thickBot="1">
      <c r="A17" s="58"/>
      <c r="B17" s="81"/>
      <c r="C17" s="95" t="s">
        <v>32</v>
      </c>
      <c r="D17" s="225"/>
      <c r="E17" s="226"/>
      <c r="F17" s="226"/>
      <c r="G17" s="226"/>
      <c r="H17" s="226"/>
      <c r="I17" s="226"/>
      <c r="J17" s="226"/>
      <c r="K17" s="226"/>
      <c r="L17" s="226"/>
      <c r="M17" s="226"/>
      <c r="N17" s="226"/>
      <c r="O17" s="226"/>
      <c r="P17" s="226"/>
      <c r="Q17" s="226"/>
      <c r="R17" s="226"/>
      <c r="S17" s="226"/>
      <c r="T17" s="226"/>
      <c r="U17" s="226"/>
      <c r="V17" s="226"/>
      <c r="W17" s="226"/>
      <c r="X17" s="226"/>
      <c r="Y17" s="226"/>
      <c r="Z17" s="226"/>
      <c r="AA17" s="226"/>
      <c r="AB17" s="226"/>
      <c r="AC17" s="226"/>
      <c r="AD17" s="226"/>
      <c r="AE17" s="226"/>
      <c r="AF17" s="226"/>
      <c r="AG17" s="227"/>
      <c r="AH17" s="93"/>
      <c r="AI17" s="172"/>
      <c r="AJ17" s="83"/>
      <c r="AK17" s="58"/>
      <c r="AL17" s="58"/>
      <c r="AM17" s="58"/>
      <c r="AN17" s="58"/>
      <c r="AO17" s="58"/>
    </row>
    <row r="18" spans="1:41">
      <c r="B18" s="81"/>
      <c r="C18" s="157" t="s">
        <v>33</v>
      </c>
      <c r="D18" s="167" t="str">
        <f>+IF(ISBLANK($D$17),"",0)</f>
        <v/>
      </c>
      <c r="E18" s="92" t="str">
        <f>+IF(ISBLANK($E$17),"",0)</f>
        <v/>
      </c>
      <c r="F18" s="92" t="str">
        <f>+IF(ISBLANK($F$17),"",0)</f>
        <v/>
      </c>
      <c r="G18" s="92" t="str">
        <f>+IF(ISBLANK($G$17),"",0)</f>
        <v/>
      </c>
      <c r="H18" s="92" t="str">
        <f>+IF(ISBLANK($H$17),"",0)</f>
        <v/>
      </c>
      <c r="I18" s="92" t="str">
        <f>+IF(ISBLANK($I$17),"",0)</f>
        <v/>
      </c>
      <c r="J18" s="92" t="str">
        <f>+IF(ISBLANK($J$17),"",0)</f>
        <v/>
      </c>
      <c r="K18" s="92" t="str">
        <f>+IF(ISBLANK($K$17),"",0)</f>
        <v/>
      </c>
      <c r="L18" s="92" t="str">
        <f>+IF(ISBLANK($L$17),"",0)</f>
        <v/>
      </c>
      <c r="M18" s="92" t="str">
        <f>+IF(ISBLANK($M$17),"",0)</f>
        <v/>
      </c>
      <c r="N18" s="92" t="str">
        <f>+IF(ISBLANK($N$17),"",0)</f>
        <v/>
      </c>
      <c r="O18" s="92" t="str">
        <f>+IF(ISBLANK($O$17),"",0)</f>
        <v/>
      </c>
      <c r="P18" s="92" t="str">
        <f>+IF(ISBLANK($P$17),"",0)</f>
        <v/>
      </c>
      <c r="Q18" s="92" t="str">
        <f>+IF(ISBLANK($Q$17),"",0)</f>
        <v/>
      </c>
      <c r="R18" s="92" t="str">
        <f>+IF(ISBLANK($R$17),"",0)</f>
        <v/>
      </c>
      <c r="S18" s="92" t="str">
        <f>+IF(ISBLANK($S$17),"",0)</f>
        <v/>
      </c>
      <c r="T18" s="92" t="str">
        <f>+IF(ISBLANK($T$17),"",0)</f>
        <v/>
      </c>
      <c r="U18" s="92" t="str">
        <f>+IF(ISBLANK($U$17),"",0)</f>
        <v/>
      </c>
      <c r="V18" s="92" t="str">
        <f>+IF(ISBLANK($V$17),"",0)</f>
        <v/>
      </c>
      <c r="W18" s="92" t="str">
        <f>+IF(ISBLANK($W$17),"",0)</f>
        <v/>
      </c>
      <c r="X18" s="92" t="str">
        <f>+IF(ISBLANK($X$17),"",0)</f>
        <v/>
      </c>
      <c r="Y18" s="92" t="str">
        <f>+IF(ISBLANK($Y$17),"",0)</f>
        <v/>
      </c>
      <c r="Z18" s="92" t="str">
        <f>+IF(ISBLANK($Z$17),"",0)</f>
        <v/>
      </c>
      <c r="AA18" s="92" t="str">
        <f>+IF(ISBLANK($AA$17),"",0)</f>
        <v/>
      </c>
      <c r="AB18" s="92" t="str">
        <f>+IF(ISBLANK($AB$17),"",0)</f>
        <v/>
      </c>
      <c r="AC18" s="92" t="str">
        <f>+IF(ISBLANK($AC$17),"",0)</f>
        <v/>
      </c>
      <c r="AD18" s="92" t="str">
        <f>+IF(ISBLANK($AD$17),"",0)</f>
        <v/>
      </c>
      <c r="AE18" s="92" t="str">
        <f>+IF(ISBLANK($AE$17),"",0)</f>
        <v/>
      </c>
      <c r="AF18" s="92" t="str">
        <f>+IF(ISBLANK($AF$17),"",0)</f>
        <v/>
      </c>
      <c r="AG18" s="92" t="str">
        <f>+IF(ISBLANK($AG$17),"",0)</f>
        <v/>
      </c>
      <c r="AH18" s="160">
        <f t="shared" si="0"/>
        <v>0</v>
      </c>
      <c r="AI18" s="178" t="str">
        <f>IF(COUNTBLANK(D18:AG18)=30,"",IF((Beregningsgrunnlag!I51/AH18&gt;=0.25),3,IF(OR((Beregningsgrunnlag!I51/AH18&gt;=0.1),((Beregningsgrunnlag!I51+Beregningsgrunnlag!H51)/AH18&gt;=0.4)),2,IF(OR((Beregningsgrunnlag!I51&gt;0),(Beregningsgrunnlag!I51+Beregningsgrunnlag!H51)/AH18&gt;0,((Beregningsgrunnlag!F51/AH18&lt;0.6))),1,0))))</f>
        <v/>
      </c>
      <c r="AJ18" s="83"/>
    </row>
    <row r="19" spans="1:41">
      <c r="B19" s="81"/>
      <c r="C19" s="110" t="s">
        <v>34</v>
      </c>
      <c r="D19" s="160" t="str">
        <f t="shared" ref="D19:D26" si="1">+IF(ISBLANK($D$17),"",0)</f>
        <v/>
      </c>
      <c r="E19" s="99" t="str">
        <f t="shared" ref="E19:E26" si="2">+IF(ISBLANK($E$17),"",0)</f>
        <v/>
      </c>
      <c r="F19" s="99" t="str">
        <f t="shared" ref="F19:F26" si="3">+IF(ISBLANK($F$17),"",0)</f>
        <v/>
      </c>
      <c r="G19" s="99" t="str">
        <f t="shared" ref="G19:G26" si="4">+IF(ISBLANK($G$17),"",0)</f>
        <v/>
      </c>
      <c r="H19" s="99" t="str">
        <f t="shared" ref="H19:H26" si="5">+IF(ISBLANK($H$17),"",0)</f>
        <v/>
      </c>
      <c r="I19" s="99" t="str">
        <f t="shared" ref="I19:I26" si="6">+IF(ISBLANK($I$17),"",0)</f>
        <v/>
      </c>
      <c r="J19" s="99" t="str">
        <f t="shared" ref="J19:J26" si="7">+IF(ISBLANK($J$17),"",0)</f>
        <v/>
      </c>
      <c r="K19" s="99" t="str">
        <f t="shared" ref="K19:K26" si="8">+IF(ISBLANK($K$17),"",0)</f>
        <v/>
      </c>
      <c r="L19" s="99" t="str">
        <f t="shared" ref="L19:L26" si="9">+IF(ISBLANK($L$17),"",0)</f>
        <v/>
      </c>
      <c r="M19" s="99" t="str">
        <f t="shared" ref="M19:M26" si="10">+IF(ISBLANK($M$17),"",0)</f>
        <v/>
      </c>
      <c r="N19" s="99" t="str">
        <f t="shared" ref="N19:N26" si="11">+IF(ISBLANK($N$17),"",0)</f>
        <v/>
      </c>
      <c r="O19" s="99" t="str">
        <f t="shared" ref="O19:O26" si="12">+IF(ISBLANK($O$17),"",0)</f>
        <v/>
      </c>
      <c r="P19" s="99" t="str">
        <f t="shared" ref="P19:P26" si="13">+IF(ISBLANK($P$17),"",0)</f>
        <v/>
      </c>
      <c r="Q19" s="99" t="str">
        <f t="shared" ref="Q19:Q26" si="14">+IF(ISBLANK($Q$17),"",0)</f>
        <v/>
      </c>
      <c r="R19" s="99" t="str">
        <f t="shared" ref="R19:R26" si="15">+IF(ISBLANK($R$17),"",0)</f>
        <v/>
      </c>
      <c r="S19" s="99" t="str">
        <f t="shared" ref="S19:S26" si="16">+IF(ISBLANK($S$17),"",0)</f>
        <v/>
      </c>
      <c r="T19" s="99" t="str">
        <f t="shared" ref="T19:T26" si="17">+IF(ISBLANK($T$17),"",0)</f>
        <v/>
      </c>
      <c r="U19" s="99" t="str">
        <f t="shared" ref="U19:U26" si="18">+IF(ISBLANK($U$17),"",0)</f>
        <v/>
      </c>
      <c r="V19" s="99" t="str">
        <f t="shared" ref="V19:V26" si="19">+IF(ISBLANK($V$17),"",0)</f>
        <v/>
      </c>
      <c r="W19" s="99" t="str">
        <f t="shared" ref="W19:W26" si="20">+IF(ISBLANK($W$17),"",0)</f>
        <v/>
      </c>
      <c r="X19" s="99" t="str">
        <f t="shared" ref="X19:X26" si="21">+IF(ISBLANK($X$17),"",0)</f>
        <v/>
      </c>
      <c r="Y19" s="99" t="str">
        <f t="shared" ref="Y19:Y26" si="22">+IF(ISBLANK($Y$17),"",0)</f>
        <v/>
      </c>
      <c r="Z19" s="99" t="str">
        <f t="shared" ref="Z19:Z26" si="23">+IF(ISBLANK($Z$17),"",0)</f>
        <v/>
      </c>
      <c r="AA19" s="99" t="str">
        <f t="shared" ref="AA19:AA26" si="24">+IF(ISBLANK($AA$17),"",0)</f>
        <v/>
      </c>
      <c r="AB19" s="99" t="str">
        <f t="shared" ref="AB19:AB26" si="25">+IF(ISBLANK($AB$17),"",0)</f>
        <v/>
      </c>
      <c r="AC19" s="99" t="str">
        <f t="shared" ref="AC19:AC26" si="26">+IF(ISBLANK($AC$17),"",0)</f>
        <v/>
      </c>
      <c r="AD19" s="99" t="str">
        <f t="shared" ref="AD19:AD26" si="27">+IF(ISBLANK($AD$17),"",0)</f>
        <v/>
      </c>
      <c r="AE19" s="99" t="str">
        <f t="shared" ref="AE19:AE26" si="28">+IF(ISBLANK($AE$17),"",0)</f>
        <v/>
      </c>
      <c r="AF19" s="99" t="str">
        <f t="shared" ref="AF19:AF26" si="29">+IF(ISBLANK($AF$17),"",0)</f>
        <v/>
      </c>
      <c r="AG19" s="99" t="str">
        <f t="shared" ref="AG19:AG26" si="30">+IF(ISBLANK($AG$17),"",0)</f>
        <v/>
      </c>
      <c r="AH19" s="160">
        <f t="shared" si="0"/>
        <v>0</v>
      </c>
      <c r="AI19" s="181" t="str">
        <f>IF(COUNTBLANK(D19:AG19)=30,"",IF((Beregningsgrunnlag!M51/AH19&gt;=0.25),3,IF(OR((Beregningsgrunnlag!M51/AH19&gt;=0.1),((Beregningsgrunnlag!M51+Beregningsgrunnlag!L51)/AH19&gt;=0.4)),2,IF(OR((Beregningsgrunnlag!M51&gt;0),(Beregningsgrunnlag!M51+Beregningsgrunnlag!L51)/AH19&gt;0,((Beregningsgrunnlag!J51/AH19&lt;0.6))),1,0))))</f>
        <v/>
      </c>
      <c r="AJ19" s="83"/>
    </row>
    <row r="20" spans="1:41">
      <c r="B20" s="81"/>
      <c r="C20" s="110" t="s">
        <v>35</v>
      </c>
      <c r="D20" s="160" t="str">
        <f t="shared" si="1"/>
        <v/>
      </c>
      <c r="E20" s="99" t="str">
        <f t="shared" si="2"/>
        <v/>
      </c>
      <c r="F20" s="99" t="str">
        <f t="shared" si="3"/>
        <v/>
      </c>
      <c r="G20" s="99" t="str">
        <f t="shared" si="4"/>
        <v/>
      </c>
      <c r="H20" s="99" t="str">
        <f t="shared" si="5"/>
        <v/>
      </c>
      <c r="I20" s="99" t="str">
        <f t="shared" si="6"/>
        <v/>
      </c>
      <c r="J20" s="99" t="str">
        <f t="shared" si="7"/>
        <v/>
      </c>
      <c r="K20" s="99" t="str">
        <f t="shared" si="8"/>
        <v/>
      </c>
      <c r="L20" s="99" t="str">
        <f t="shared" si="9"/>
        <v/>
      </c>
      <c r="M20" s="99" t="str">
        <f t="shared" si="10"/>
        <v/>
      </c>
      <c r="N20" s="99" t="str">
        <f t="shared" si="11"/>
        <v/>
      </c>
      <c r="O20" s="99" t="str">
        <f t="shared" si="12"/>
        <v/>
      </c>
      <c r="P20" s="99" t="str">
        <f t="shared" si="13"/>
        <v/>
      </c>
      <c r="Q20" s="99" t="str">
        <f t="shared" si="14"/>
        <v/>
      </c>
      <c r="R20" s="99" t="str">
        <f t="shared" si="15"/>
        <v/>
      </c>
      <c r="S20" s="99" t="str">
        <f t="shared" si="16"/>
        <v/>
      </c>
      <c r="T20" s="99" t="str">
        <f t="shared" si="17"/>
        <v/>
      </c>
      <c r="U20" s="99" t="str">
        <f t="shared" si="18"/>
        <v/>
      </c>
      <c r="V20" s="99" t="str">
        <f t="shared" si="19"/>
        <v/>
      </c>
      <c r="W20" s="99" t="str">
        <f t="shared" si="20"/>
        <v/>
      </c>
      <c r="X20" s="99" t="str">
        <f t="shared" si="21"/>
        <v/>
      </c>
      <c r="Y20" s="99" t="str">
        <f t="shared" si="22"/>
        <v/>
      </c>
      <c r="Z20" s="99" t="str">
        <f t="shared" si="23"/>
        <v/>
      </c>
      <c r="AA20" s="99" t="str">
        <f t="shared" si="24"/>
        <v/>
      </c>
      <c r="AB20" s="99" t="str">
        <f t="shared" si="25"/>
        <v/>
      </c>
      <c r="AC20" s="99" t="str">
        <f t="shared" si="26"/>
        <v/>
      </c>
      <c r="AD20" s="99" t="str">
        <f t="shared" si="27"/>
        <v/>
      </c>
      <c r="AE20" s="99" t="str">
        <f t="shared" si="28"/>
        <v/>
      </c>
      <c r="AF20" s="99" t="str">
        <f t="shared" si="29"/>
        <v/>
      </c>
      <c r="AG20" s="99" t="str">
        <f t="shared" si="30"/>
        <v/>
      </c>
      <c r="AH20" s="160">
        <f t="shared" si="0"/>
        <v>0</v>
      </c>
      <c r="AI20" s="181" t="str">
        <f>IF(COUNTBLANK(D20:AG20)=30,"",IF((Beregningsgrunnlag!I71/AH20&gt;=0.25),3,IF(OR((Beregningsgrunnlag!I71/AH20&gt;=0.1),((Beregningsgrunnlag!I71+Beregningsgrunnlag!H71)/AH20&gt;=0.4)),2,IF(OR((Beregningsgrunnlag!I71&gt;0),(Beregningsgrunnlag!I71+Beregningsgrunnlag!H71)/AH20&gt;0,((Beregningsgrunnlag!F71/AH20&lt;0.6))),1,0))))</f>
        <v/>
      </c>
      <c r="AJ20" s="83"/>
    </row>
    <row r="21" spans="1:41">
      <c r="B21" s="81"/>
      <c r="C21" s="110" t="s">
        <v>36</v>
      </c>
      <c r="D21" s="160" t="str">
        <f t="shared" si="1"/>
        <v/>
      </c>
      <c r="E21" s="99" t="str">
        <f t="shared" si="2"/>
        <v/>
      </c>
      <c r="F21" s="99" t="str">
        <f t="shared" si="3"/>
        <v/>
      </c>
      <c r="G21" s="99" t="str">
        <f t="shared" si="4"/>
        <v/>
      </c>
      <c r="H21" s="99" t="str">
        <f t="shared" si="5"/>
        <v/>
      </c>
      <c r="I21" s="99" t="str">
        <f t="shared" si="6"/>
        <v/>
      </c>
      <c r="J21" s="99" t="str">
        <f t="shared" si="7"/>
        <v/>
      </c>
      <c r="K21" s="99" t="str">
        <f t="shared" si="8"/>
        <v/>
      </c>
      <c r="L21" s="99" t="str">
        <f t="shared" si="9"/>
        <v/>
      </c>
      <c r="M21" s="99" t="str">
        <f t="shared" si="10"/>
        <v/>
      </c>
      <c r="N21" s="99" t="str">
        <f t="shared" si="11"/>
        <v/>
      </c>
      <c r="O21" s="99" t="str">
        <f t="shared" si="12"/>
        <v/>
      </c>
      <c r="P21" s="99" t="str">
        <f t="shared" si="13"/>
        <v/>
      </c>
      <c r="Q21" s="99" t="str">
        <f t="shared" si="14"/>
        <v/>
      </c>
      <c r="R21" s="99" t="str">
        <f t="shared" si="15"/>
        <v/>
      </c>
      <c r="S21" s="99" t="str">
        <f t="shared" si="16"/>
        <v/>
      </c>
      <c r="T21" s="99" t="str">
        <f t="shared" si="17"/>
        <v/>
      </c>
      <c r="U21" s="99" t="str">
        <f t="shared" si="18"/>
        <v/>
      </c>
      <c r="V21" s="99" t="str">
        <f t="shared" si="19"/>
        <v/>
      </c>
      <c r="W21" s="99" t="str">
        <f t="shared" si="20"/>
        <v/>
      </c>
      <c r="X21" s="99" t="str">
        <f t="shared" si="21"/>
        <v/>
      </c>
      <c r="Y21" s="99" t="str">
        <f t="shared" si="22"/>
        <v/>
      </c>
      <c r="Z21" s="99" t="str">
        <f t="shared" si="23"/>
        <v/>
      </c>
      <c r="AA21" s="99" t="str">
        <f t="shared" si="24"/>
        <v/>
      </c>
      <c r="AB21" s="99" t="str">
        <f t="shared" si="25"/>
        <v/>
      </c>
      <c r="AC21" s="99" t="str">
        <f t="shared" si="26"/>
        <v/>
      </c>
      <c r="AD21" s="99" t="str">
        <f t="shared" si="27"/>
        <v/>
      </c>
      <c r="AE21" s="99" t="str">
        <f t="shared" si="28"/>
        <v/>
      </c>
      <c r="AF21" s="99" t="str">
        <f t="shared" si="29"/>
        <v/>
      </c>
      <c r="AG21" s="99" t="str">
        <f t="shared" si="30"/>
        <v/>
      </c>
      <c r="AH21" s="160">
        <f t="shared" si="0"/>
        <v>0</v>
      </c>
      <c r="AI21" s="181" t="str">
        <f>IF(COUNTBLANK(D21:AG21)=30,"",IF((Beregningsgrunnlag!M71/AH21&gt;=0.25),3,IF(OR((Beregningsgrunnlag!M71/AH21&gt;=0.1),((Beregningsgrunnlag!M71+Beregningsgrunnlag!L71)/AH21&gt;=0.4)),2,IF(OR((Beregningsgrunnlag!M71&gt;0),(Beregningsgrunnlag!M71+Beregningsgrunnlag!L71)/AH21&gt;0,((Beregningsgrunnlag!J71/AH21&lt;0.6))),1,0))))</f>
        <v/>
      </c>
      <c r="AJ21" s="83"/>
    </row>
    <row r="22" spans="1:41">
      <c r="B22" s="81"/>
      <c r="C22" s="110" t="s">
        <v>37</v>
      </c>
      <c r="D22" s="160" t="str">
        <f t="shared" si="1"/>
        <v/>
      </c>
      <c r="E22" s="99" t="str">
        <f t="shared" si="2"/>
        <v/>
      </c>
      <c r="F22" s="99" t="str">
        <f t="shared" si="3"/>
        <v/>
      </c>
      <c r="G22" s="99" t="str">
        <f t="shared" si="4"/>
        <v/>
      </c>
      <c r="H22" s="99" t="str">
        <f t="shared" si="5"/>
        <v/>
      </c>
      <c r="I22" s="99" t="str">
        <f t="shared" si="6"/>
        <v/>
      </c>
      <c r="J22" s="99" t="str">
        <f t="shared" si="7"/>
        <v/>
      </c>
      <c r="K22" s="99" t="str">
        <f t="shared" si="8"/>
        <v/>
      </c>
      <c r="L22" s="99" t="str">
        <f t="shared" si="9"/>
        <v/>
      </c>
      <c r="M22" s="99" t="str">
        <f t="shared" si="10"/>
        <v/>
      </c>
      <c r="N22" s="99" t="str">
        <f t="shared" si="11"/>
        <v/>
      </c>
      <c r="O22" s="99" t="str">
        <f t="shared" si="12"/>
        <v/>
      </c>
      <c r="P22" s="99" t="str">
        <f t="shared" si="13"/>
        <v/>
      </c>
      <c r="Q22" s="99" t="str">
        <f t="shared" si="14"/>
        <v/>
      </c>
      <c r="R22" s="99" t="str">
        <f t="shared" si="15"/>
        <v/>
      </c>
      <c r="S22" s="99" t="str">
        <f t="shared" si="16"/>
        <v/>
      </c>
      <c r="T22" s="99" t="str">
        <f t="shared" si="17"/>
        <v/>
      </c>
      <c r="U22" s="99" t="str">
        <f t="shared" si="18"/>
        <v/>
      </c>
      <c r="V22" s="99" t="str">
        <f t="shared" si="19"/>
        <v/>
      </c>
      <c r="W22" s="99" t="str">
        <f t="shared" si="20"/>
        <v/>
      </c>
      <c r="X22" s="99" t="str">
        <f t="shared" si="21"/>
        <v/>
      </c>
      <c r="Y22" s="99" t="str">
        <f t="shared" si="22"/>
        <v/>
      </c>
      <c r="Z22" s="99" t="str">
        <f t="shared" si="23"/>
        <v/>
      </c>
      <c r="AA22" s="99" t="str">
        <f t="shared" si="24"/>
        <v/>
      </c>
      <c r="AB22" s="99" t="str">
        <f t="shared" si="25"/>
        <v/>
      </c>
      <c r="AC22" s="99" t="str">
        <f t="shared" si="26"/>
        <v/>
      </c>
      <c r="AD22" s="99" t="str">
        <f t="shared" si="27"/>
        <v/>
      </c>
      <c r="AE22" s="99" t="str">
        <f t="shared" si="28"/>
        <v/>
      </c>
      <c r="AF22" s="99" t="str">
        <f t="shared" si="29"/>
        <v/>
      </c>
      <c r="AG22" s="99" t="str">
        <f t="shared" si="30"/>
        <v/>
      </c>
      <c r="AH22" s="160">
        <f t="shared" si="0"/>
        <v>0</v>
      </c>
      <c r="AI22" s="181" t="str">
        <f>IF(COUNTBLANK(D22:AG22)=30,"",IF((Beregningsgrunnlag!I92/AH22&gt;=0.25),3,IF(OR((Beregningsgrunnlag!I92/AH22&gt;=0.1),((Beregningsgrunnlag!I92+Beregningsgrunnlag!H92)/AH22&gt;=0.4)),2,IF(OR((Beregningsgrunnlag!I92&gt;0),(Beregningsgrunnlag!I92+Beregningsgrunnlag!H92)/AH22&gt;0,((Beregningsgrunnlag!F92/AH22&lt;0.6))),1,0))))</f>
        <v/>
      </c>
      <c r="AJ22" s="83"/>
    </row>
    <row r="23" spans="1:41">
      <c r="B23" s="81"/>
      <c r="C23" s="110" t="s">
        <v>38</v>
      </c>
      <c r="D23" s="160" t="str">
        <f t="shared" si="1"/>
        <v/>
      </c>
      <c r="E23" s="99" t="str">
        <f t="shared" si="2"/>
        <v/>
      </c>
      <c r="F23" s="99" t="str">
        <f t="shared" si="3"/>
        <v/>
      </c>
      <c r="G23" s="99" t="str">
        <f t="shared" si="4"/>
        <v/>
      </c>
      <c r="H23" s="99" t="str">
        <f t="shared" si="5"/>
        <v/>
      </c>
      <c r="I23" s="99" t="str">
        <f t="shared" si="6"/>
        <v/>
      </c>
      <c r="J23" s="99" t="str">
        <f t="shared" si="7"/>
        <v/>
      </c>
      <c r="K23" s="99" t="str">
        <f t="shared" si="8"/>
        <v/>
      </c>
      <c r="L23" s="99" t="str">
        <f t="shared" si="9"/>
        <v/>
      </c>
      <c r="M23" s="99" t="str">
        <f t="shared" si="10"/>
        <v/>
      </c>
      <c r="N23" s="99" t="str">
        <f t="shared" si="11"/>
        <v/>
      </c>
      <c r="O23" s="99" t="str">
        <f t="shared" si="12"/>
        <v/>
      </c>
      <c r="P23" s="99" t="str">
        <f t="shared" si="13"/>
        <v/>
      </c>
      <c r="Q23" s="99" t="str">
        <f t="shared" si="14"/>
        <v/>
      </c>
      <c r="R23" s="99" t="str">
        <f t="shared" si="15"/>
        <v/>
      </c>
      <c r="S23" s="99" t="str">
        <f t="shared" si="16"/>
        <v/>
      </c>
      <c r="T23" s="99" t="str">
        <f t="shared" si="17"/>
        <v/>
      </c>
      <c r="U23" s="99" t="str">
        <f t="shared" si="18"/>
        <v/>
      </c>
      <c r="V23" s="99" t="str">
        <f t="shared" si="19"/>
        <v/>
      </c>
      <c r="W23" s="99" t="str">
        <f t="shared" si="20"/>
        <v/>
      </c>
      <c r="X23" s="99" t="str">
        <f t="shared" si="21"/>
        <v/>
      </c>
      <c r="Y23" s="99" t="str">
        <f t="shared" si="22"/>
        <v/>
      </c>
      <c r="Z23" s="99" t="str">
        <f t="shared" si="23"/>
        <v/>
      </c>
      <c r="AA23" s="99" t="str">
        <f t="shared" si="24"/>
        <v/>
      </c>
      <c r="AB23" s="99" t="str">
        <f t="shared" si="25"/>
        <v/>
      </c>
      <c r="AC23" s="99" t="str">
        <f t="shared" si="26"/>
        <v/>
      </c>
      <c r="AD23" s="99" t="str">
        <f t="shared" si="27"/>
        <v/>
      </c>
      <c r="AE23" s="99" t="str">
        <f t="shared" si="28"/>
        <v/>
      </c>
      <c r="AF23" s="99" t="str">
        <f t="shared" si="29"/>
        <v/>
      </c>
      <c r="AG23" s="99" t="str">
        <f t="shared" si="30"/>
        <v/>
      </c>
      <c r="AH23" s="160">
        <f t="shared" si="0"/>
        <v>0</v>
      </c>
      <c r="AI23" s="181" t="str">
        <f>IF(COUNTBLANK(D23:AG23)=30,"",IF((Beregningsgrunnlag!M112/AH23&gt;=0.25),3,IF(OR((Beregningsgrunnlag!M112/AH23&gt;=0.1),((Beregningsgrunnlag!M112+Beregningsgrunnlag!L112)/AH23&gt;=0.4)),2,IF(OR((Beregningsgrunnlag!M112&gt;0),(Beregningsgrunnlag!M112+Beregningsgrunnlag!L112)/AH23&gt;0,((Beregningsgrunnlag!J112/AH23&lt;0.6))),1,0))))</f>
        <v/>
      </c>
      <c r="AJ23" s="83"/>
    </row>
    <row r="24" spans="1:41">
      <c r="B24" s="81"/>
      <c r="C24" s="110" t="s">
        <v>39</v>
      </c>
      <c r="D24" s="160" t="str">
        <f t="shared" si="1"/>
        <v/>
      </c>
      <c r="E24" s="99" t="str">
        <f t="shared" si="2"/>
        <v/>
      </c>
      <c r="F24" s="99" t="str">
        <f t="shared" si="3"/>
        <v/>
      </c>
      <c r="G24" s="99" t="str">
        <f t="shared" si="4"/>
        <v/>
      </c>
      <c r="H24" s="99" t="str">
        <f t="shared" si="5"/>
        <v/>
      </c>
      <c r="I24" s="99" t="str">
        <f t="shared" si="6"/>
        <v/>
      </c>
      <c r="J24" s="99" t="str">
        <f t="shared" si="7"/>
        <v/>
      </c>
      <c r="K24" s="99" t="str">
        <f t="shared" si="8"/>
        <v/>
      </c>
      <c r="L24" s="99" t="str">
        <f t="shared" si="9"/>
        <v/>
      </c>
      <c r="M24" s="99" t="str">
        <f t="shared" si="10"/>
        <v/>
      </c>
      <c r="N24" s="99" t="str">
        <f t="shared" si="11"/>
        <v/>
      </c>
      <c r="O24" s="99" t="str">
        <f t="shared" si="12"/>
        <v/>
      </c>
      <c r="P24" s="99" t="str">
        <f t="shared" si="13"/>
        <v/>
      </c>
      <c r="Q24" s="99" t="str">
        <f t="shared" si="14"/>
        <v/>
      </c>
      <c r="R24" s="99" t="str">
        <f t="shared" si="15"/>
        <v/>
      </c>
      <c r="S24" s="99" t="str">
        <f t="shared" si="16"/>
        <v/>
      </c>
      <c r="T24" s="99" t="str">
        <f t="shared" si="17"/>
        <v/>
      </c>
      <c r="U24" s="99" t="str">
        <f t="shared" si="18"/>
        <v/>
      </c>
      <c r="V24" s="99" t="str">
        <f t="shared" si="19"/>
        <v/>
      </c>
      <c r="W24" s="99" t="str">
        <f t="shared" si="20"/>
        <v/>
      </c>
      <c r="X24" s="99" t="str">
        <f t="shared" si="21"/>
        <v/>
      </c>
      <c r="Y24" s="99" t="str">
        <f t="shared" si="22"/>
        <v/>
      </c>
      <c r="Z24" s="99" t="str">
        <f t="shared" si="23"/>
        <v/>
      </c>
      <c r="AA24" s="99" t="str">
        <f t="shared" si="24"/>
        <v/>
      </c>
      <c r="AB24" s="99" t="str">
        <f t="shared" si="25"/>
        <v/>
      </c>
      <c r="AC24" s="99" t="str">
        <f t="shared" si="26"/>
        <v/>
      </c>
      <c r="AD24" s="99" t="str">
        <f t="shared" si="27"/>
        <v/>
      </c>
      <c r="AE24" s="99" t="str">
        <f t="shared" si="28"/>
        <v/>
      </c>
      <c r="AF24" s="99" t="str">
        <f t="shared" si="29"/>
        <v/>
      </c>
      <c r="AG24" s="99" t="str">
        <f t="shared" si="30"/>
        <v/>
      </c>
      <c r="AH24" s="160">
        <f t="shared" si="0"/>
        <v>0</v>
      </c>
      <c r="AI24" s="181" t="str">
        <f>IF(COUNTBLANK(D24:AG24)=30,"",IF((Beregningsgrunnlag!I112/AH24&gt;=0.25),3,IF(OR((Beregningsgrunnlag!I112/AH24&gt;=0.1),((Beregningsgrunnlag!I112+Beregningsgrunnlag!H112)/AH24&gt;=0.4)),2,IF(OR((Beregningsgrunnlag!I112&gt;0),(Beregningsgrunnlag!I112+Beregningsgrunnlag!H112)/AH24&gt;0,((Beregningsgrunnlag!F112/AH24&lt;0.6))),1,0))))</f>
        <v/>
      </c>
      <c r="AJ24" s="83"/>
    </row>
    <row r="25" spans="1:41">
      <c r="B25" s="81"/>
      <c r="C25" s="110" t="s">
        <v>40</v>
      </c>
      <c r="D25" s="160" t="str">
        <f t="shared" si="1"/>
        <v/>
      </c>
      <c r="E25" s="99" t="str">
        <f t="shared" si="2"/>
        <v/>
      </c>
      <c r="F25" s="99" t="str">
        <f t="shared" si="3"/>
        <v/>
      </c>
      <c r="G25" s="99" t="str">
        <f t="shared" si="4"/>
        <v/>
      </c>
      <c r="H25" s="99" t="str">
        <f t="shared" si="5"/>
        <v/>
      </c>
      <c r="I25" s="99" t="str">
        <f t="shared" si="6"/>
        <v/>
      </c>
      <c r="J25" s="99" t="str">
        <f t="shared" si="7"/>
        <v/>
      </c>
      <c r="K25" s="99" t="str">
        <f t="shared" si="8"/>
        <v/>
      </c>
      <c r="L25" s="99" t="str">
        <f t="shared" si="9"/>
        <v/>
      </c>
      <c r="M25" s="99" t="str">
        <f t="shared" si="10"/>
        <v/>
      </c>
      <c r="N25" s="99" t="str">
        <f t="shared" si="11"/>
        <v/>
      </c>
      <c r="O25" s="99" t="str">
        <f t="shared" si="12"/>
        <v/>
      </c>
      <c r="P25" s="99" t="str">
        <f t="shared" si="13"/>
        <v/>
      </c>
      <c r="Q25" s="99" t="str">
        <f t="shared" si="14"/>
        <v/>
      </c>
      <c r="R25" s="99" t="str">
        <f t="shared" si="15"/>
        <v/>
      </c>
      <c r="S25" s="99" t="str">
        <f t="shared" si="16"/>
        <v/>
      </c>
      <c r="T25" s="99" t="str">
        <f t="shared" si="17"/>
        <v/>
      </c>
      <c r="U25" s="99" t="str">
        <f t="shared" si="18"/>
        <v/>
      </c>
      <c r="V25" s="99" t="str">
        <f t="shared" si="19"/>
        <v/>
      </c>
      <c r="W25" s="99" t="str">
        <f t="shared" si="20"/>
        <v/>
      </c>
      <c r="X25" s="99" t="str">
        <f t="shared" si="21"/>
        <v/>
      </c>
      <c r="Y25" s="99" t="str">
        <f t="shared" si="22"/>
        <v/>
      </c>
      <c r="Z25" s="99" t="str">
        <f t="shared" si="23"/>
        <v/>
      </c>
      <c r="AA25" s="99" t="str">
        <f t="shared" si="24"/>
        <v/>
      </c>
      <c r="AB25" s="99" t="str">
        <f t="shared" si="25"/>
        <v/>
      </c>
      <c r="AC25" s="99" t="str">
        <f t="shared" si="26"/>
        <v/>
      </c>
      <c r="AD25" s="99" t="str">
        <f t="shared" si="27"/>
        <v/>
      </c>
      <c r="AE25" s="99" t="str">
        <f t="shared" si="28"/>
        <v/>
      </c>
      <c r="AF25" s="99" t="str">
        <f t="shared" si="29"/>
        <v/>
      </c>
      <c r="AG25" s="99" t="str">
        <f t="shared" si="30"/>
        <v/>
      </c>
      <c r="AH25" s="160">
        <f t="shared" si="0"/>
        <v>0</v>
      </c>
      <c r="AI25" s="181" t="str">
        <f>IF(COUNTBLANK(D25:AG25)=30,"",IF((Beregningsgrunnlag!M132/AH25&gt;=0.25),3,IF(OR((Beregningsgrunnlag!M132/AH25&gt;=0.1),((Beregningsgrunnlag!M132+Beregningsgrunnlag!L132)/AH25&gt;=0.4)),2,IF(OR((Beregningsgrunnlag!M132&gt;0),(Beregningsgrunnlag!M132+Beregningsgrunnlag!L132)/AH25&gt;0,((Beregningsgrunnlag!J132/AH25&lt;0.6))),1,0))))</f>
        <v/>
      </c>
      <c r="AJ25" s="83"/>
    </row>
    <row r="26" spans="1:41" ht="16.5" thickBot="1">
      <c r="B26" s="81"/>
      <c r="C26" s="105" t="s">
        <v>41</v>
      </c>
      <c r="D26" s="161" t="str">
        <f t="shared" si="1"/>
        <v/>
      </c>
      <c r="E26" s="123" t="str">
        <f t="shared" si="2"/>
        <v/>
      </c>
      <c r="F26" s="123" t="str">
        <f t="shared" si="3"/>
        <v/>
      </c>
      <c r="G26" s="123" t="str">
        <f t="shared" si="4"/>
        <v/>
      </c>
      <c r="H26" s="123" t="str">
        <f t="shared" si="5"/>
        <v/>
      </c>
      <c r="I26" s="123" t="str">
        <f t="shared" si="6"/>
        <v/>
      </c>
      <c r="J26" s="123" t="str">
        <f t="shared" si="7"/>
        <v/>
      </c>
      <c r="K26" s="123" t="str">
        <f t="shared" si="8"/>
        <v/>
      </c>
      <c r="L26" s="123" t="str">
        <f t="shared" si="9"/>
        <v/>
      </c>
      <c r="M26" s="123" t="str">
        <f t="shared" si="10"/>
        <v/>
      </c>
      <c r="N26" s="123" t="str">
        <f t="shared" si="11"/>
        <v/>
      </c>
      <c r="O26" s="123" t="str">
        <f t="shared" si="12"/>
        <v/>
      </c>
      <c r="P26" s="123" t="str">
        <f t="shared" si="13"/>
        <v/>
      </c>
      <c r="Q26" s="123" t="str">
        <f t="shared" si="14"/>
        <v/>
      </c>
      <c r="R26" s="123" t="str">
        <f t="shared" si="15"/>
        <v/>
      </c>
      <c r="S26" s="123" t="str">
        <f t="shared" si="16"/>
        <v/>
      </c>
      <c r="T26" s="123" t="str">
        <f t="shared" si="17"/>
        <v/>
      </c>
      <c r="U26" s="123" t="str">
        <f t="shared" si="18"/>
        <v/>
      </c>
      <c r="V26" s="123" t="str">
        <f t="shared" si="19"/>
        <v/>
      </c>
      <c r="W26" s="123" t="str">
        <f t="shared" si="20"/>
        <v/>
      </c>
      <c r="X26" s="123" t="str">
        <f t="shared" si="21"/>
        <v/>
      </c>
      <c r="Y26" s="123" t="str">
        <f t="shared" si="22"/>
        <v/>
      </c>
      <c r="Z26" s="123" t="str">
        <f t="shared" si="23"/>
        <v/>
      </c>
      <c r="AA26" s="123" t="str">
        <f t="shared" si="24"/>
        <v/>
      </c>
      <c r="AB26" s="123" t="str">
        <f t="shared" si="25"/>
        <v/>
      </c>
      <c r="AC26" s="123" t="str">
        <f t="shared" si="26"/>
        <v/>
      </c>
      <c r="AD26" s="123" t="str">
        <f t="shared" si="27"/>
        <v/>
      </c>
      <c r="AE26" s="123" t="str">
        <f t="shared" si="28"/>
        <v/>
      </c>
      <c r="AF26" s="123" t="str">
        <f t="shared" si="29"/>
        <v/>
      </c>
      <c r="AG26" s="123" t="str">
        <f t="shared" si="30"/>
        <v/>
      </c>
      <c r="AH26" s="161">
        <f t="shared" si="0"/>
        <v>0</v>
      </c>
      <c r="AI26" s="203" t="str">
        <f>IF(COUNTBLANK(D26:AG26)=30,"",IF((Beregningsgrunnlag!I132/AH26&gt;=0.25),3,IF(OR((Beregningsgrunnlag!I132/AH26&gt;=0.1),((Beregningsgrunnlag!I132+Beregningsgrunnlag!H132)/AH26&gt;=0.4)),2,IF(OR((Beregningsgrunnlag!I132&gt;0),(Beregningsgrunnlag!I132+Beregningsgrunnlag!H132)/AH26&gt;0,((Beregningsgrunnlag!F132/AH26&lt;0.6))),1,0))))</f>
        <v/>
      </c>
      <c r="AJ26" s="83"/>
    </row>
    <row r="27" spans="1:41">
      <c r="B27" s="81"/>
      <c r="C27" s="223" t="s">
        <v>42</v>
      </c>
      <c r="D27" s="206" t="str">
        <f>+IF(COUNTBLANK(D20:D26)&gt;4,"",((IF(COUNTBLANK(D16)=0,D16^2,0)+(D18)^2+0.5*(D19)^2+D20^2+D21^2+2*D22^2+D23^2+D24^2+D25^2+D26^2)/(9*(10-COUNTBLANK(D16)-COUNTBLANK(D18)-COUNTBLANK(D20:D26)-COUNTBLANK(D22)+0.5*(1-COUNTBLANK(D19))))*100))</f>
        <v/>
      </c>
      <c r="E27" s="206" t="str">
        <f t="shared" ref="E27:AG27" si="31">+IF(COUNTBLANK(E20:E26)&gt;4,"",((IF(COUNTBLANK(E16)=0,E16^2,0)+(E18)^2+0.5*(E19)^2+E20^2+E21^2+2*E22^2+E23^2+E24^2+E25^2+E26^2)/(9*(10-COUNTBLANK(E16)-COUNTBLANK(E18)-COUNTBLANK(E20:E26)-COUNTBLANK(E22)+0.5*(1-COUNTBLANK(E19))))*100))</f>
        <v/>
      </c>
      <c r="F27" s="206" t="str">
        <f t="shared" si="31"/>
        <v/>
      </c>
      <c r="G27" s="206" t="str">
        <f t="shared" si="31"/>
        <v/>
      </c>
      <c r="H27" s="206" t="str">
        <f t="shared" si="31"/>
        <v/>
      </c>
      <c r="I27" s="206" t="str">
        <f t="shared" si="31"/>
        <v/>
      </c>
      <c r="J27" s="206" t="str">
        <f t="shared" si="31"/>
        <v/>
      </c>
      <c r="K27" s="206" t="str">
        <f t="shared" si="31"/>
        <v/>
      </c>
      <c r="L27" s="206" t="str">
        <f t="shared" si="31"/>
        <v/>
      </c>
      <c r="M27" s="206" t="str">
        <f t="shared" si="31"/>
        <v/>
      </c>
      <c r="N27" s="206" t="str">
        <f t="shared" si="31"/>
        <v/>
      </c>
      <c r="O27" s="206" t="str">
        <f t="shared" si="31"/>
        <v/>
      </c>
      <c r="P27" s="206" t="str">
        <f t="shared" si="31"/>
        <v/>
      </c>
      <c r="Q27" s="206" t="str">
        <f t="shared" si="31"/>
        <v/>
      </c>
      <c r="R27" s="206" t="str">
        <f t="shared" si="31"/>
        <v/>
      </c>
      <c r="S27" s="206" t="str">
        <f t="shared" si="31"/>
        <v/>
      </c>
      <c r="T27" s="206" t="str">
        <f t="shared" si="31"/>
        <v/>
      </c>
      <c r="U27" s="206" t="str">
        <f t="shared" si="31"/>
        <v/>
      </c>
      <c r="V27" s="206" t="str">
        <f t="shared" si="31"/>
        <v/>
      </c>
      <c r="W27" s="206" t="str">
        <f t="shared" si="31"/>
        <v/>
      </c>
      <c r="X27" s="206" t="str">
        <f t="shared" si="31"/>
        <v/>
      </c>
      <c r="Y27" s="206" t="str">
        <f t="shared" si="31"/>
        <v/>
      </c>
      <c r="Z27" s="206" t="str">
        <f t="shared" si="31"/>
        <v/>
      </c>
      <c r="AA27" s="206" t="str">
        <f t="shared" si="31"/>
        <v/>
      </c>
      <c r="AB27" s="206" t="str">
        <f t="shared" si="31"/>
        <v/>
      </c>
      <c r="AC27" s="206" t="str">
        <f t="shared" si="31"/>
        <v/>
      </c>
      <c r="AD27" s="206" t="str">
        <f t="shared" si="31"/>
        <v/>
      </c>
      <c r="AE27" s="206" t="str">
        <f t="shared" si="31"/>
        <v/>
      </c>
      <c r="AF27" s="206" t="str">
        <f t="shared" si="31"/>
        <v/>
      </c>
      <c r="AG27" s="214" t="str">
        <f t="shared" si="31"/>
        <v/>
      </c>
      <c r="AH27" s="210"/>
      <c r="AI27" s="208"/>
      <c r="AJ27" s="83"/>
    </row>
    <row r="28" spans="1:41" ht="16.5" thickBot="1">
      <c r="B28" s="81"/>
      <c r="C28" s="224" t="s">
        <v>43</v>
      </c>
      <c r="D28" s="168" t="str">
        <f>+IF(D27="","",IF(D27&gt;=30,3,IF(D27&gt;=10,2,IF(MAX(D18:D26)=3,2,IF(D27&lt;&gt;0,1,0)))))</f>
        <v/>
      </c>
      <c r="E28" s="168" t="str">
        <f t="shared" ref="E28" si="32">+IF(E27="","",IF(E27&gt;=30,3,IF(E27&gt;=10,2,IF(MAX(E18:E26)=3,2,IF(E27&lt;&gt;0,1,0)))))</f>
        <v/>
      </c>
      <c r="F28" s="168" t="str">
        <f>+IF(F27="","",IF(F27&gt;=30,3,IF(F27&gt;=10,2,IF(MAX(F18:F26)=3,2,IF(F27&lt;&gt;0,1,0)))))</f>
        <v/>
      </c>
      <c r="G28" s="168" t="str">
        <f>+IF(G27="","",IF(G27&gt;=30,3,IF(G27&gt;=10,2,IF(MAX(G18:G26)=3,2,IF(G27&lt;&gt;0,1,0)))))</f>
        <v/>
      </c>
      <c r="H28" s="168" t="str">
        <f t="shared" ref="H28:AF28" si="33">+IF(H27="","",IF(H27&gt;=30,3,IF(H27&gt;=10,2,IF(MAX(H18:H26)=3,2,IF(H27&lt;&gt;0,1,0)))))</f>
        <v/>
      </c>
      <c r="I28" s="168" t="str">
        <f t="shared" si="33"/>
        <v/>
      </c>
      <c r="J28" s="168" t="str">
        <f t="shared" si="33"/>
        <v/>
      </c>
      <c r="K28" s="168" t="str">
        <f t="shared" si="33"/>
        <v/>
      </c>
      <c r="L28" s="168" t="str">
        <f t="shared" si="33"/>
        <v/>
      </c>
      <c r="M28" s="168" t="str">
        <f t="shared" si="33"/>
        <v/>
      </c>
      <c r="N28" s="168" t="str">
        <f t="shared" si="33"/>
        <v/>
      </c>
      <c r="O28" s="168" t="str">
        <f t="shared" si="33"/>
        <v/>
      </c>
      <c r="P28" s="168" t="str">
        <f t="shared" si="33"/>
        <v/>
      </c>
      <c r="Q28" s="168" t="str">
        <f t="shared" si="33"/>
        <v/>
      </c>
      <c r="R28" s="168" t="str">
        <f t="shared" si="33"/>
        <v/>
      </c>
      <c r="S28" s="168" t="str">
        <f t="shared" si="33"/>
        <v/>
      </c>
      <c r="T28" s="168" t="str">
        <f t="shared" si="33"/>
        <v/>
      </c>
      <c r="U28" s="168" t="str">
        <f t="shared" si="33"/>
        <v/>
      </c>
      <c r="V28" s="168" t="str">
        <f t="shared" si="33"/>
        <v/>
      </c>
      <c r="W28" s="168" t="str">
        <f t="shared" si="33"/>
        <v/>
      </c>
      <c r="X28" s="168" t="str">
        <f t="shared" si="33"/>
        <v/>
      </c>
      <c r="Y28" s="168" t="str">
        <f t="shared" si="33"/>
        <v/>
      </c>
      <c r="Z28" s="168" t="str">
        <f t="shared" si="33"/>
        <v/>
      </c>
      <c r="AA28" s="168" t="str">
        <f t="shared" si="33"/>
        <v/>
      </c>
      <c r="AB28" s="168" t="str">
        <f t="shared" si="33"/>
        <v/>
      </c>
      <c r="AC28" s="168" t="str">
        <f t="shared" si="33"/>
        <v/>
      </c>
      <c r="AD28" s="168" t="str">
        <f t="shared" si="33"/>
        <v/>
      </c>
      <c r="AE28" s="168" t="str">
        <f t="shared" si="33"/>
        <v/>
      </c>
      <c r="AF28" s="168" t="str">
        <f t="shared" si="33"/>
        <v/>
      </c>
      <c r="AG28" s="175" t="str">
        <f>+IF(AG27="","",IF(AG27&gt;=30,3,IF(AG27&gt;=10,2,IF(MAX(AG18:AG26)=3,2,IF(AG27&lt;&gt;0,1,0)))))</f>
        <v/>
      </c>
      <c r="AH28" s="152"/>
      <c r="AI28" s="113"/>
      <c r="AJ28" s="83"/>
    </row>
    <row r="29" spans="1:41" ht="16.5" thickBot="1">
      <c r="B29" s="81"/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3"/>
    </row>
    <row r="30" spans="1:41" ht="16.5" thickBot="1">
      <c r="B30" s="81"/>
      <c r="C30" s="352"/>
      <c r="D30" s="354" t="s">
        <v>44</v>
      </c>
      <c r="E30" s="355"/>
      <c r="F30" s="355"/>
      <c r="G30" s="355"/>
      <c r="H30" s="355"/>
      <c r="I30" s="355"/>
      <c r="J30" s="355"/>
      <c r="K30" s="355"/>
      <c r="L30" s="355"/>
      <c r="M30" s="355"/>
      <c r="N30" s="355"/>
      <c r="O30" s="355"/>
      <c r="P30" s="355"/>
      <c r="Q30" s="355"/>
      <c r="R30" s="355"/>
      <c r="S30" s="355"/>
      <c r="T30" s="355"/>
      <c r="U30" s="355"/>
      <c r="V30" s="355"/>
      <c r="W30" s="355"/>
      <c r="X30" s="355"/>
      <c r="Y30" s="355"/>
      <c r="Z30" s="355"/>
      <c r="AA30" s="355"/>
      <c r="AB30" s="355"/>
      <c r="AC30" s="355"/>
      <c r="AD30" s="355"/>
      <c r="AE30" s="355"/>
      <c r="AF30" s="355"/>
      <c r="AG30" s="355"/>
      <c r="AH30" s="355"/>
      <c r="AI30" s="356"/>
      <c r="AJ30" s="83"/>
    </row>
    <row r="31" spans="1:41" ht="18.75">
      <c r="B31" s="81"/>
      <c r="C31" s="353"/>
      <c r="D31" s="191">
        <v>1</v>
      </c>
      <c r="E31" s="183">
        <v>2</v>
      </c>
      <c r="F31" s="183">
        <v>3</v>
      </c>
      <c r="G31" s="183">
        <v>4</v>
      </c>
      <c r="H31" s="183">
        <v>5</v>
      </c>
      <c r="I31" s="183">
        <v>6</v>
      </c>
      <c r="J31" s="183">
        <v>7</v>
      </c>
      <c r="K31" s="183">
        <v>8</v>
      </c>
      <c r="L31" s="183">
        <v>9</v>
      </c>
      <c r="M31" s="183">
        <v>10</v>
      </c>
      <c r="N31" s="183">
        <v>11</v>
      </c>
      <c r="O31" s="183">
        <v>12</v>
      </c>
      <c r="P31" s="183">
        <v>13</v>
      </c>
      <c r="Q31" s="183">
        <v>14</v>
      </c>
      <c r="R31" s="183">
        <v>15</v>
      </c>
      <c r="S31" s="183">
        <v>16</v>
      </c>
      <c r="T31" s="183">
        <v>17</v>
      </c>
      <c r="U31" s="183">
        <v>18</v>
      </c>
      <c r="V31" s="183">
        <v>19</v>
      </c>
      <c r="W31" s="183">
        <v>20</v>
      </c>
      <c r="X31" s="183">
        <v>21</v>
      </c>
      <c r="Y31" s="183">
        <v>22</v>
      </c>
      <c r="Z31" s="183">
        <v>23</v>
      </c>
      <c r="AA31" s="183">
        <v>24</v>
      </c>
      <c r="AB31" s="183">
        <v>25</v>
      </c>
      <c r="AC31" s="183">
        <v>26</v>
      </c>
      <c r="AD31" s="183">
        <v>27</v>
      </c>
      <c r="AE31" s="183">
        <v>28</v>
      </c>
      <c r="AF31" s="183">
        <v>29</v>
      </c>
      <c r="AG31" s="183">
        <v>30</v>
      </c>
      <c r="AH31" s="112"/>
      <c r="AI31" s="131" t="s">
        <v>45</v>
      </c>
      <c r="AJ31" s="83"/>
    </row>
    <row r="32" spans="1:41" ht="19.5" thickBot="1">
      <c r="B32" s="81"/>
      <c r="C32" s="162" t="s">
        <v>46</v>
      </c>
      <c r="D32" s="158"/>
      <c r="E32" s="122"/>
      <c r="F32" s="122"/>
      <c r="G32" s="122"/>
      <c r="H32" s="122"/>
      <c r="I32" s="122"/>
      <c r="J32" s="122"/>
      <c r="K32" s="123"/>
      <c r="L32" s="123"/>
      <c r="M32" s="123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3"/>
      <c r="AA32" s="123"/>
      <c r="AB32" s="123"/>
      <c r="AC32" s="122"/>
      <c r="AD32" s="122"/>
      <c r="AE32" s="122"/>
      <c r="AF32" s="122"/>
      <c r="AG32" s="122"/>
      <c r="AH32" s="112"/>
      <c r="AI32" s="187"/>
      <c r="AJ32" s="83"/>
    </row>
    <row r="33" spans="1:41" ht="16.5" thickBot="1">
      <c r="A33" s="58"/>
      <c r="B33" s="81"/>
      <c r="C33" s="95" t="s">
        <v>32</v>
      </c>
      <c r="D33" s="228"/>
      <c r="E33" s="225"/>
      <c r="F33" s="225"/>
      <c r="G33" s="225"/>
      <c r="H33" s="225"/>
      <c r="I33" s="225"/>
      <c r="J33" s="225"/>
      <c r="K33" s="225"/>
      <c r="L33" s="225"/>
      <c r="M33" s="225"/>
      <c r="N33" s="225"/>
      <c r="O33" s="225"/>
      <c r="P33" s="225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25"/>
      <c r="AD33" s="225"/>
      <c r="AE33" s="225"/>
      <c r="AF33" s="225"/>
      <c r="AG33" s="229"/>
      <c r="AH33" s="97"/>
      <c r="AI33" s="174"/>
      <c r="AJ33" s="83"/>
      <c r="AK33" s="58"/>
      <c r="AL33" s="58"/>
      <c r="AM33" s="58"/>
      <c r="AN33" s="58"/>
      <c r="AO33" s="58"/>
    </row>
    <row r="34" spans="1:41" ht="18.75">
      <c r="B34" s="81"/>
      <c r="C34" s="221" t="s">
        <v>47</v>
      </c>
      <c r="D34" s="92" t="str">
        <f>+IF(ISBLANK($D$33),"",0)</f>
        <v/>
      </c>
      <c r="E34" s="92" t="str">
        <f>+IF(ISBLANK($E$33),"",0)</f>
        <v/>
      </c>
      <c r="F34" s="92" t="str">
        <f>+IF(ISBLANK($F$33),"",0)</f>
        <v/>
      </c>
      <c r="G34" s="92" t="str">
        <f>+IF(ISBLANK($G$33),"",0)</f>
        <v/>
      </c>
      <c r="H34" s="92" t="str">
        <f>+IF(ISBLANK($H$33),"",0)</f>
        <v/>
      </c>
      <c r="I34" s="92" t="str">
        <f>+IF(ISBLANK($I$33),"",0)</f>
        <v/>
      </c>
      <c r="J34" s="92" t="str">
        <f>+IF(ISBLANK($J$33),"",0)</f>
        <v/>
      </c>
      <c r="K34" s="92" t="str">
        <f>+IF(ISBLANK($K$33),"",0)</f>
        <v/>
      </c>
      <c r="L34" s="92" t="str">
        <f>+IF(ISBLANK($L$33),"",0)</f>
        <v/>
      </c>
      <c r="M34" s="92" t="str">
        <f>+IF(ISBLANK($M$33),"",0)</f>
        <v/>
      </c>
      <c r="N34" s="92" t="str">
        <f>+IF(ISBLANK($N$33),"",0)</f>
        <v/>
      </c>
      <c r="O34" s="92" t="str">
        <f>+IF(ISBLANK($O$33),"",0)</f>
        <v/>
      </c>
      <c r="P34" s="92" t="str">
        <f>+IF(ISBLANK($P$33),"",0)</f>
        <v/>
      </c>
      <c r="Q34" s="92" t="str">
        <f>+IF(ISBLANK($Q$33),"",0)</f>
        <v/>
      </c>
      <c r="R34" s="92" t="str">
        <f>+IF(ISBLANK($R$33),"",0)</f>
        <v/>
      </c>
      <c r="S34" s="92" t="str">
        <f>+IF(ISBLANK($S$33),"",0)</f>
        <v/>
      </c>
      <c r="T34" s="92" t="str">
        <f>+IF(ISBLANK($T$33),"",0)</f>
        <v/>
      </c>
      <c r="U34" s="92" t="str">
        <f>+IF(ISBLANK($U$33),"",0)</f>
        <v/>
      </c>
      <c r="V34" s="92" t="str">
        <f>+IF(ISBLANK($V$33),"",0)</f>
        <v/>
      </c>
      <c r="W34" s="92" t="str">
        <f>+IF(ISBLANK($W$33),"",0)</f>
        <v/>
      </c>
      <c r="X34" s="92" t="str">
        <f>+IF(ISBLANK($X$33),"",0)</f>
        <v/>
      </c>
      <c r="Y34" s="92" t="str">
        <f>+IF(ISBLANK($Y$33),"",0)</f>
        <v/>
      </c>
      <c r="Z34" s="92" t="str">
        <f>+IF(ISBLANK($Z$33),"",0)</f>
        <v/>
      </c>
      <c r="AA34" s="92" t="str">
        <f>+IF(ISBLANK($AA$33),"",0)</f>
        <v/>
      </c>
      <c r="AB34" s="92" t="str">
        <f>+IF(ISBLANK($AB$33),"",0)</f>
        <v/>
      </c>
      <c r="AC34" s="92" t="str">
        <f>+IF(ISBLANK($AC$33),"",0)</f>
        <v/>
      </c>
      <c r="AD34" s="92" t="str">
        <f>+IF(ISBLANK($AD$33),"",0)</f>
        <v/>
      </c>
      <c r="AE34" s="92" t="str">
        <f>+IF(ISBLANK($AE$33),"",0)</f>
        <v/>
      </c>
      <c r="AF34" s="92" t="str">
        <f>+IF(ISBLANK($AF$33),"",0)</f>
        <v/>
      </c>
      <c r="AG34" s="92" t="str">
        <f>+IF(ISBLANK($AG$33),"",0)</f>
        <v/>
      </c>
      <c r="AH34" s="112"/>
      <c r="AI34" s="187" t="str">
        <f>IF(COUNTBLANK(D34:AG34)=30,"",AVERAGE(D34:AG34))</f>
        <v/>
      </c>
      <c r="AJ34" s="83"/>
    </row>
    <row r="35" spans="1:41" ht="18.75">
      <c r="B35" s="81"/>
      <c r="C35" s="110" t="s">
        <v>48</v>
      </c>
      <c r="D35" s="92" t="str">
        <f t="shared" ref="D35:D42" si="34">+IF(ISBLANK($D$33),"",0)</f>
        <v/>
      </c>
      <c r="E35" s="92" t="str">
        <f t="shared" ref="E35:E42" si="35">+IF(ISBLANK($E$33),"",0)</f>
        <v/>
      </c>
      <c r="F35" s="92" t="str">
        <f t="shared" ref="F35:F42" si="36">+IF(ISBLANK($F$33),"",0)</f>
        <v/>
      </c>
      <c r="G35" s="92" t="str">
        <f t="shared" ref="G35:G42" si="37">+IF(ISBLANK($G$33),"",0)</f>
        <v/>
      </c>
      <c r="H35" s="92" t="str">
        <f t="shared" ref="H35:H42" si="38">+IF(ISBLANK($H$33),"",0)</f>
        <v/>
      </c>
      <c r="I35" s="92" t="str">
        <f t="shared" ref="I35:I42" si="39">+IF(ISBLANK($I$33),"",0)</f>
        <v/>
      </c>
      <c r="J35" s="92" t="str">
        <f t="shared" ref="J35:J42" si="40">+IF(ISBLANK($J$33),"",0)</f>
        <v/>
      </c>
      <c r="K35" s="92" t="str">
        <f t="shared" ref="K35:K42" si="41">+IF(ISBLANK($K$33),"",0)</f>
        <v/>
      </c>
      <c r="L35" s="92" t="str">
        <f t="shared" ref="L35:L42" si="42">+IF(ISBLANK($L$33),"",0)</f>
        <v/>
      </c>
      <c r="M35" s="92" t="str">
        <f t="shared" ref="M35:M42" si="43">+IF(ISBLANK($M$33),"",0)</f>
        <v/>
      </c>
      <c r="N35" s="92" t="str">
        <f t="shared" ref="N35:N42" si="44">+IF(ISBLANK($N$33),"",0)</f>
        <v/>
      </c>
      <c r="O35" s="92" t="str">
        <f t="shared" ref="O35:O42" si="45">+IF(ISBLANK($O$33),"",0)</f>
        <v/>
      </c>
      <c r="P35" s="92" t="str">
        <f t="shared" ref="P35:P42" si="46">+IF(ISBLANK($P$33),"",0)</f>
        <v/>
      </c>
      <c r="Q35" s="92" t="str">
        <f t="shared" ref="Q35:Q42" si="47">+IF(ISBLANK($Q$33),"",0)</f>
        <v/>
      </c>
      <c r="R35" s="92" t="str">
        <f t="shared" ref="R35:R42" si="48">+IF(ISBLANK($R$33),"",0)</f>
        <v/>
      </c>
      <c r="S35" s="92" t="str">
        <f t="shared" ref="S35:S42" si="49">+IF(ISBLANK($S$33),"",0)</f>
        <v/>
      </c>
      <c r="T35" s="92" t="str">
        <f t="shared" ref="T35:T42" si="50">+IF(ISBLANK($T$33),"",0)</f>
        <v/>
      </c>
      <c r="U35" s="92" t="str">
        <f t="shared" ref="U35:U42" si="51">+IF(ISBLANK($U$33),"",0)</f>
        <v/>
      </c>
      <c r="V35" s="92" t="str">
        <f t="shared" ref="V35:V42" si="52">+IF(ISBLANK($V$33),"",0)</f>
        <v/>
      </c>
      <c r="W35" s="92" t="str">
        <f t="shared" ref="W35:W42" si="53">+IF(ISBLANK($W$33),"",0)</f>
        <v/>
      </c>
      <c r="X35" s="92" t="str">
        <f t="shared" ref="X35:X42" si="54">+IF(ISBLANK($X$33),"",0)</f>
        <v/>
      </c>
      <c r="Y35" s="92" t="str">
        <f t="shared" ref="Y35:Y42" si="55">+IF(ISBLANK($Y$33),"",0)</f>
        <v/>
      </c>
      <c r="Z35" s="92" t="str">
        <f t="shared" ref="Z35:Z42" si="56">+IF(ISBLANK($Z$33),"",0)</f>
        <v/>
      </c>
      <c r="AA35" s="92" t="str">
        <f t="shared" ref="AA35:AA42" si="57">+IF(ISBLANK($AA$33),"",0)</f>
        <v/>
      </c>
      <c r="AB35" s="92" t="str">
        <f t="shared" ref="AB35:AB42" si="58">+IF(ISBLANK($AB$33),"",0)</f>
        <v/>
      </c>
      <c r="AC35" s="92" t="str">
        <f t="shared" ref="AC35:AC42" si="59">+IF(ISBLANK($AC$33),"",0)</f>
        <v/>
      </c>
      <c r="AD35" s="92" t="str">
        <f t="shared" ref="AD35:AD42" si="60">+IF(ISBLANK($AD$33),"",0)</f>
        <v/>
      </c>
      <c r="AE35" s="92" t="str">
        <f t="shared" ref="AE35:AE42" si="61">+IF(ISBLANK($AE$33),"",0)</f>
        <v/>
      </c>
      <c r="AF35" s="92" t="str">
        <f t="shared" ref="AF35:AF42" si="62">+IF(ISBLANK($AF$33),"",0)</f>
        <v/>
      </c>
      <c r="AG35" s="92" t="str">
        <f t="shared" ref="AG35:AG42" si="63">+IF(ISBLANK($AG$33),"",0)</f>
        <v/>
      </c>
      <c r="AH35" s="112"/>
      <c r="AI35" s="187" t="str">
        <f t="shared" ref="AI35:AI42" si="64">IF(COUNTBLANK(D35:AG35)=30,"",AVERAGE(D35:AG35))</f>
        <v/>
      </c>
      <c r="AJ35" s="83"/>
    </row>
    <row r="36" spans="1:41" ht="18.75">
      <c r="B36" s="81"/>
      <c r="C36" s="110" t="s">
        <v>49</v>
      </c>
      <c r="D36" s="92" t="str">
        <f t="shared" si="34"/>
        <v/>
      </c>
      <c r="E36" s="92" t="str">
        <f t="shared" si="35"/>
        <v/>
      </c>
      <c r="F36" s="92" t="str">
        <f t="shared" si="36"/>
        <v/>
      </c>
      <c r="G36" s="92" t="str">
        <f t="shared" si="37"/>
        <v/>
      </c>
      <c r="H36" s="92" t="str">
        <f t="shared" si="38"/>
        <v/>
      </c>
      <c r="I36" s="92" t="str">
        <f t="shared" si="39"/>
        <v/>
      </c>
      <c r="J36" s="92" t="str">
        <f t="shared" si="40"/>
        <v/>
      </c>
      <c r="K36" s="92" t="str">
        <f t="shared" si="41"/>
        <v/>
      </c>
      <c r="L36" s="92" t="str">
        <f t="shared" si="42"/>
        <v/>
      </c>
      <c r="M36" s="92" t="str">
        <f t="shared" si="43"/>
        <v/>
      </c>
      <c r="N36" s="92" t="str">
        <f t="shared" si="44"/>
        <v/>
      </c>
      <c r="O36" s="92" t="str">
        <f t="shared" si="45"/>
        <v/>
      </c>
      <c r="P36" s="92" t="str">
        <f t="shared" si="46"/>
        <v/>
      </c>
      <c r="Q36" s="92" t="str">
        <f t="shared" si="47"/>
        <v/>
      </c>
      <c r="R36" s="92" t="str">
        <f t="shared" si="48"/>
        <v/>
      </c>
      <c r="S36" s="92" t="str">
        <f t="shared" si="49"/>
        <v/>
      </c>
      <c r="T36" s="92" t="str">
        <f t="shared" si="50"/>
        <v/>
      </c>
      <c r="U36" s="92" t="str">
        <f t="shared" si="51"/>
        <v/>
      </c>
      <c r="V36" s="92" t="str">
        <f t="shared" si="52"/>
        <v/>
      </c>
      <c r="W36" s="92" t="str">
        <f t="shared" si="53"/>
        <v/>
      </c>
      <c r="X36" s="92" t="str">
        <f t="shared" si="54"/>
        <v/>
      </c>
      <c r="Y36" s="92" t="str">
        <f t="shared" si="55"/>
        <v/>
      </c>
      <c r="Z36" s="92" t="str">
        <f t="shared" si="56"/>
        <v/>
      </c>
      <c r="AA36" s="92" t="str">
        <f t="shared" si="57"/>
        <v/>
      </c>
      <c r="AB36" s="92" t="str">
        <f t="shared" si="58"/>
        <v/>
      </c>
      <c r="AC36" s="92" t="str">
        <f t="shared" si="59"/>
        <v/>
      </c>
      <c r="AD36" s="92" t="str">
        <f t="shared" si="60"/>
        <v/>
      </c>
      <c r="AE36" s="92" t="str">
        <f t="shared" si="61"/>
        <v/>
      </c>
      <c r="AF36" s="92" t="str">
        <f t="shared" si="62"/>
        <v/>
      </c>
      <c r="AG36" s="92" t="str">
        <f t="shared" si="63"/>
        <v/>
      </c>
      <c r="AH36" s="112"/>
      <c r="AI36" s="187" t="str">
        <f t="shared" si="64"/>
        <v/>
      </c>
      <c r="AJ36" s="83"/>
    </row>
    <row r="37" spans="1:41" ht="18.75">
      <c r="B37" s="81"/>
      <c r="C37" s="110" t="s">
        <v>50</v>
      </c>
      <c r="D37" s="92" t="str">
        <f t="shared" si="34"/>
        <v/>
      </c>
      <c r="E37" s="92" t="str">
        <f t="shared" si="35"/>
        <v/>
      </c>
      <c r="F37" s="92" t="str">
        <f t="shared" si="36"/>
        <v/>
      </c>
      <c r="G37" s="92" t="str">
        <f t="shared" si="37"/>
        <v/>
      </c>
      <c r="H37" s="92" t="str">
        <f t="shared" si="38"/>
        <v/>
      </c>
      <c r="I37" s="92" t="str">
        <f t="shared" si="39"/>
        <v/>
      </c>
      <c r="J37" s="92" t="str">
        <f t="shared" si="40"/>
        <v/>
      </c>
      <c r="K37" s="92" t="str">
        <f t="shared" si="41"/>
        <v/>
      </c>
      <c r="L37" s="92" t="str">
        <f t="shared" si="42"/>
        <v/>
      </c>
      <c r="M37" s="92" t="str">
        <f t="shared" si="43"/>
        <v/>
      </c>
      <c r="N37" s="92" t="str">
        <f t="shared" si="44"/>
        <v/>
      </c>
      <c r="O37" s="92" t="str">
        <f t="shared" si="45"/>
        <v/>
      </c>
      <c r="P37" s="92" t="str">
        <f t="shared" si="46"/>
        <v/>
      </c>
      <c r="Q37" s="92" t="str">
        <f t="shared" si="47"/>
        <v/>
      </c>
      <c r="R37" s="92" t="str">
        <f t="shared" si="48"/>
        <v/>
      </c>
      <c r="S37" s="92" t="str">
        <f t="shared" si="49"/>
        <v/>
      </c>
      <c r="T37" s="92" t="str">
        <f t="shared" si="50"/>
        <v/>
      </c>
      <c r="U37" s="92" t="str">
        <f t="shared" si="51"/>
        <v/>
      </c>
      <c r="V37" s="92" t="str">
        <f t="shared" si="52"/>
        <v/>
      </c>
      <c r="W37" s="92" t="str">
        <f t="shared" si="53"/>
        <v/>
      </c>
      <c r="X37" s="92" t="str">
        <f t="shared" si="54"/>
        <v/>
      </c>
      <c r="Y37" s="92" t="str">
        <f t="shared" si="55"/>
        <v/>
      </c>
      <c r="Z37" s="92" t="str">
        <f t="shared" si="56"/>
        <v/>
      </c>
      <c r="AA37" s="92" t="str">
        <f t="shared" si="57"/>
        <v/>
      </c>
      <c r="AB37" s="92" t="str">
        <f t="shared" si="58"/>
        <v/>
      </c>
      <c r="AC37" s="92" t="str">
        <f t="shared" si="59"/>
        <v/>
      </c>
      <c r="AD37" s="92" t="str">
        <f t="shared" si="60"/>
        <v/>
      </c>
      <c r="AE37" s="92" t="str">
        <f t="shared" si="61"/>
        <v/>
      </c>
      <c r="AF37" s="92" t="str">
        <f t="shared" si="62"/>
        <v/>
      </c>
      <c r="AG37" s="92" t="str">
        <f t="shared" si="63"/>
        <v/>
      </c>
      <c r="AH37" s="112"/>
      <c r="AI37" s="187" t="str">
        <f t="shared" si="64"/>
        <v/>
      </c>
      <c r="AJ37" s="83"/>
    </row>
    <row r="38" spans="1:41" ht="18.75">
      <c r="B38" s="81"/>
      <c r="C38" s="110" t="s">
        <v>51</v>
      </c>
      <c r="D38" s="92" t="str">
        <f t="shared" si="34"/>
        <v/>
      </c>
      <c r="E38" s="92" t="str">
        <f t="shared" si="35"/>
        <v/>
      </c>
      <c r="F38" s="92" t="str">
        <f t="shared" si="36"/>
        <v/>
      </c>
      <c r="G38" s="92" t="str">
        <f t="shared" si="37"/>
        <v/>
      </c>
      <c r="H38" s="92" t="str">
        <f t="shared" si="38"/>
        <v/>
      </c>
      <c r="I38" s="92" t="str">
        <f t="shared" si="39"/>
        <v/>
      </c>
      <c r="J38" s="92" t="str">
        <f t="shared" si="40"/>
        <v/>
      </c>
      <c r="K38" s="92" t="str">
        <f t="shared" si="41"/>
        <v/>
      </c>
      <c r="L38" s="92" t="str">
        <f t="shared" si="42"/>
        <v/>
      </c>
      <c r="M38" s="92" t="str">
        <f t="shared" si="43"/>
        <v/>
      </c>
      <c r="N38" s="92" t="str">
        <f t="shared" si="44"/>
        <v/>
      </c>
      <c r="O38" s="92" t="str">
        <f t="shared" si="45"/>
        <v/>
      </c>
      <c r="P38" s="92" t="str">
        <f t="shared" si="46"/>
        <v/>
      </c>
      <c r="Q38" s="92" t="str">
        <f t="shared" si="47"/>
        <v/>
      </c>
      <c r="R38" s="92" t="str">
        <f t="shared" si="48"/>
        <v/>
      </c>
      <c r="S38" s="92" t="str">
        <f t="shared" si="49"/>
        <v/>
      </c>
      <c r="T38" s="92" t="str">
        <f t="shared" si="50"/>
        <v/>
      </c>
      <c r="U38" s="92" t="str">
        <f t="shared" si="51"/>
        <v/>
      </c>
      <c r="V38" s="92" t="str">
        <f t="shared" si="52"/>
        <v/>
      </c>
      <c r="W38" s="92" t="str">
        <f t="shared" si="53"/>
        <v/>
      </c>
      <c r="X38" s="92" t="str">
        <f t="shared" si="54"/>
        <v/>
      </c>
      <c r="Y38" s="92" t="str">
        <f t="shared" si="55"/>
        <v/>
      </c>
      <c r="Z38" s="92" t="str">
        <f t="shared" si="56"/>
        <v/>
      </c>
      <c r="AA38" s="92" t="str">
        <f t="shared" si="57"/>
        <v/>
      </c>
      <c r="AB38" s="92" t="str">
        <f t="shared" si="58"/>
        <v/>
      </c>
      <c r="AC38" s="92" t="str">
        <f t="shared" si="59"/>
        <v/>
      </c>
      <c r="AD38" s="92" t="str">
        <f t="shared" si="60"/>
        <v/>
      </c>
      <c r="AE38" s="92" t="str">
        <f t="shared" si="61"/>
        <v/>
      </c>
      <c r="AF38" s="92" t="str">
        <f t="shared" si="62"/>
        <v/>
      </c>
      <c r="AG38" s="92" t="str">
        <f t="shared" si="63"/>
        <v/>
      </c>
      <c r="AH38" s="112"/>
      <c r="AI38" s="187" t="str">
        <f t="shared" si="64"/>
        <v/>
      </c>
      <c r="AJ38" s="83"/>
    </row>
    <row r="39" spans="1:41" ht="18.75">
      <c r="B39" s="81"/>
      <c r="C39" s="110" t="s">
        <v>52</v>
      </c>
      <c r="D39" s="92" t="str">
        <f t="shared" si="34"/>
        <v/>
      </c>
      <c r="E39" s="92" t="str">
        <f t="shared" si="35"/>
        <v/>
      </c>
      <c r="F39" s="92" t="str">
        <f t="shared" si="36"/>
        <v/>
      </c>
      <c r="G39" s="92" t="str">
        <f t="shared" si="37"/>
        <v/>
      </c>
      <c r="H39" s="92" t="str">
        <f t="shared" si="38"/>
        <v/>
      </c>
      <c r="I39" s="92" t="str">
        <f t="shared" si="39"/>
        <v/>
      </c>
      <c r="J39" s="92" t="str">
        <f t="shared" si="40"/>
        <v/>
      </c>
      <c r="K39" s="92" t="str">
        <f t="shared" si="41"/>
        <v/>
      </c>
      <c r="L39" s="92" t="str">
        <f t="shared" si="42"/>
        <v/>
      </c>
      <c r="M39" s="92" t="str">
        <f t="shared" si="43"/>
        <v/>
      </c>
      <c r="N39" s="92" t="str">
        <f t="shared" si="44"/>
        <v/>
      </c>
      <c r="O39" s="92" t="str">
        <f t="shared" si="45"/>
        <v/>
      </c>
      <c r="P39" s="92" t="str">
        <f t="shared" si="46"/>
        <v/>
      </c>
      <c r="Q39" s="92" t="str">
        <f t="shared" si="47"/>
        <v/>
      </c>
      <c r="R39" s="92" t="str">
        <f t="shared" si="48"/>
        <v/>
      </c>
      <c r="S39" s="92" t="str">
        <f t="shared" si="49"/>
        <v/>
      </c>
      <c r="T39" s="92" t="str">
        <f t="shared" si="50"/>
        <v/>
      </c>
      <c r="U39" s="92" t="str">
        <f t="shared" si="51"/>
        <v/>
      </c>
      <c r="V39" s="92" t="str">
        <f t="shared" si="52"/>
        <v/>
      </c>
      <c r="W39" s="92" t="str">
        <f t="shared" si="53"/>
        <v/>
      </c>
      <c r="X39" s="92" t="str">
        <f t="shared" si="54"/>
        <v/>
      </c>
      <c r="Y39" s="92" t="str">
        <f t="shared" si="55"/>
        <v/>
      </c>
      <c r="Z39" s="92" t="str">
        <f t="shared" si="56"/>
        <v/>
      </c>
      <c r="AA39" s="92" t="str">
        <f t="shared" si="57"/>
        <v/>
      </c>
      <c r="AB39" s="92" t="str">
        <f t="shared" si="58"/>
        <v/>
      </c>
      <c r="AC39" s="92" t="str">
        <f t="shared" si="59"/>
        <v/>
      </c>
      <c r="AD39" s="92" t="str">
        <f t="shared" si="60"/>
        <v/>
      </c>
      <c r="AE39" s="92" t="str">
        <f t="shared" si="61"/>
        <v/>
      </c>
      <c r="AF39" s="92" t="str">
        <f t="shared" si="62"/>
        <v/>
      </c>
      <c r="AG39" s="92" t="str">
        <f t="shared" si="63"/>
        <v/>
      </c>
      <c r="AH39" s="112"/>
      <c r="AI39" s="187" t="str">
        <f t="shared" si="64"/>
        <v/>
      </c>
      <c r="AJ39" s="83"/>
    </row>
    <row r="40" spans="1:41" ht="18.75">
      <c r="B40" s="81"/>
      <c r="C40" s="110" t="s">
        <v>53</v>
      </c>
      <c r="D40" s="92" t="str">
        <f t="shared" si="34"/>
        <v/>
      </c>
      <c r="E40" s="92" t="str">
        <f t="shared" si="35"/>
        <v/>
      </c>
      <c r="F40" s="92" t="str">
        <f t="shared" si="36"/>
        <v/>
      </c>
      <c r="G40" s="92" t="str">
        <f t="shared" si="37"/>
        <v/>
      </c>
      <c r="H40" s="92" t="str">
        <f t="shared" si="38"/>
        <v/>
      </c>
      <c r="I40" s="92" t="str">
        <f t="shared" si="39"/>
        <v/>
      </c>
      <c r="J40" s="92" t="str">
        <f t="shared" si="40"/>
        <v/>
      </c>
      <c r="K40" s="92" t="str">
        <f t="shared" si="41"/>
        <v/>
      </c>
      <c r="L40" s="92" t="str">
        <f t="shared" si="42"/>
        <v/>
      </c>
      <c r="M40" s="92" t="str">
        <f t="shared" si="43"/>
        <v/>
      </c>
      <c r="N40" s="92" t="str">
        <f t="shared" si="44"/>
        <v/>
      </c>
      <c r="O40" s="92" t="str">
        <f t="shared" si="45"/>
        <v/>
      </c>
      <c r="P40" s="92" t="str">
        <f t="shared" si="46"/>
        <v/>
      </c>
      <c r="Q40" s="92" t="str">
        <f t="shared" si="47"/>
        <v/>
      </c>
      <c r="R40" s="92" t="str">
        <f t="shared" si="48"/>
        <v/>
      </c>
      <c r="S40" s="92" t="str">
        <f t="shared" si="49"/>
        <v/>
      </c>
      <c r="T40" s="92" t="str">
        <f t="shared" si="50"/>
        <v/>
      </c>
      <c r="U40" s="92" t="str">
        <f t="shared" si="51"/>
        <v/>
      </c>
      <c r="V40" s="92" t="str">
        <f t="shared" si="52"/>
        <v/>
      </c>
      <c r="W40" s="92" t="str">
        <f t="shared" si="53"/>
        <v/>
      </c>
      <c r="X40" s="92" t="str">
        <f t="shared" si="54"/>
        <v/>
      </c>
      <c r="Y40" s="92" t="str">
        <f t="shared" si="55"/>
        <v/>
      </c>
      <c r="Z40" s="92" t="str">
        <f t="shared" si="56"/>
        <v/>
      </c>
      <c r="AA40" s="92" t="str">
        <f t="shared" si="57"/>
        <v/>
      </c>
      <c r="AB40" s="92" t="str">
        <f t="shared" si="58"/>
        <v/>
      </c>
      <c r="AC40" s="92" t="str">
        <f t="shared" si="59"/>
        <v/>
      </c>
      <c r="AD40" s="92" t="str">
        <f t="shared" si="60"/>
        <v/>
      </c>
      <c r="AE40" s="92" t="str">
        <f t="shared" si="61"/>
        <v/>
      </c>
      <c r="AF40" s="92" t="str">
        <f t="shared" si="62"/>
        <v/>
      </c>
      <c r="AG40" s="92" t="str">
        <f t="shared" si="63"/>
        <v/>
      </c>
      <c r="AH40" s="112"/>
      <c r="AI40" s="187" t="str">
        <f t="shared" si="64"/>
        <v/>
      </c>
      <c r="AJ40" s="83"/>
    </row>
    <row r="41" spans="1:41" ht="18.75">
      <c r="B41" s="81"/>
      <c r="C41" s="110" t="s">
        <v>54</v>
      </c>
      <c r="D41" s="92" t="str">
        <f t="shared" si="34"/>
        <v/>
      </c>
      <c r="E41" s="92" t="str">
        <f t="shared" si="35"/>
        <v/>
      </c>
      <c r="F41" s="92" t="str">
        <f t="shared" si="36"/>
        <v/>
      </c>
      <c r="G41" s="92" t="str">
        <f t="shared" si="37"/>
        <v/>
      </c>
      <c r="H41" s="92" t="str">
        <f t="shared" si="38"/>
        <v/>
      </c>
      <c r="I41" s="92" t="str">
        <f t="shared" si="39"/>
        <v/>
      </c>
      <c r="J41" s="92" t="str">
        <f t="shared" si="40"/>
        <v/>
      </c>
      <c r="K41" s="92" t="str">
        <f t="shared" si="41"/>
        <v/>
      </c>
      <c r="L41" s="92" t="str">
        <f t="shared" si="42"/>
        <v/>
      </c>
      <c r="M41" s="92" t="str">
        <f t="shared" si="43"/>
        <v/>
      </c>
      <c r="N41" s="92" t="str">
        <f t="shared" si="44"/>
        <v/>
      </c>
      <c r="O41" s="92" t="str">
        <f t="shared" si="45"/>
        <v/>
      </c>
      <c r="P41" s="92" t="str">
        <f t="shared" si="46"/>
        <v/>
      </c>
      <c r="Q41" s="92" t="str">
        <f t="shared" si="47"/>
        <v/>
      </c>
      <c r="R41" s="92" t="str">
        <f t="shared" si="48"/>
        <v/>
      </c>
      <c r="S41" s="92" t="str">
        <f t="shared" si="49"/>
        <v/>
      </c>
      <c r="T41" s="92" t="str">
        <f t="shared" si="50"/>
        <v/>
      </c>
      <c r="U41" s="92" t="str">
        <f t="shared" si="51"/>
        <v/>
      </c>
      <c r="V41" s="92" t="str">
        <f t="shared" si="52"/>
        <v/>
      </c>
      <c r="W41" s="92" t="str">
        <f t="shared" si="53"/>
        <v/>
      </c>
      <c r="X41" s="92" t="str">
        <f t="shared" si="54"/>
        <v/>
      </c>
      <c r="Y41" s="92" t="str">
        <f t="shared" si="55"/>
        <v/>
      </c>
      <c r="Z41" s="92" t="str">
        <f t="shared" si="56"/>
        <v/>
      </c>
      <c r="AA41" s="92" t="str">
        <f t="shared" si="57"/>
        <v/>
      </c>
      <c r="AB41" s="92" t="str">
        <f t="shared" si="58"/>
        <v/>
      </c>
      <c r="AC41" s="92" t="str">
        <f t="shared" si="59"/>
        <v/>
      </c>
      <c r="AD41" s="92" t="str">
        <f t="shared" si="60"/>
        <v/>
      </c>
      <c r="AE41" s="92" t="str">
        <f t="shared" si="61"/>
        <v/>
      </c>
      <c r="AF41" s="92" t="str">
        <f t="shared" si="62"/>
        <v/>
      </c>
      <c r="AG41" s="92" t="str">
        <f t="shared" si="63"/>
        <v/>
      </c>
      <c r="AH41" s="112"/>
      <c r="AI41" s="187" t="str">
        <f t="shared" si="64"/>
        <v/>
      </c>
      <c r="AJ41" s="83"/>
    </row>
    <row r="42" spans="1:41" ht="18.75">
      <c r="B42" s="81"/>
      <c r="C42" s="110" t="s">
        <v>55</v>
      </c>
      <c r="D42" s="92" t="str">
        <f t="shared" si="34"/>
        <v/>
      </c>
      <c r="E42" s="92" t="str">
        <f t="shared" si="35"/>
        <v/>
      </c>
      <c r="F42" s="92" t="str">
        <f t="shared" si="36"/>
        <v/>
      </c>
      <c r="G42" s="92" t="str">
        <f t="shared" si="37"/>
        <v/>
      </c>
      <c r="H42" s="92" t="str">
        <f t="shared" si="38"/>
        <v/>
      </c>
      <c r="I42" s="92" t="str">
        <f t="shared" si="39"/>
        <v/>
      </c>
      <c r="J42" s="92" t="str">
        <f t="shared" si="40"/>
        <v/>
      </c>
      <c r="K42" s="92" t="str">
        <f t="shared" si="41"/>
        <v/>
      </c>
      <c r="L42" s="92" t="str">
        <f t="shared" si="42"/>
        <v/>
      </c>
      <c r="M42" s="92" t="str">
        <f t="shared" si="43"/>
        <v/>
      </c>
      <c r="N42" s="92" t="str">
        <f t="shared" si="44"/>
        <v/>
      </c>
      <c r="O42" s="92" t="str">
        <f t="shared" si="45"/>
        <v/>
      </c>
      <c r="P42" s="92" t="str">
        <f t="shared" si="46"/>
        <v/>
      </c>
      <c r="Q42" s="92" t="str">
        <f t="shared" si="47"/>
        <v/>
      </c>
      <c r="R42" s="92" t="str">
        <f t="shared" si="48"/>
        <v/>
      </c>
      <c r="S42" s="92" t="str">
        <f t="shared" si="49"/>
        <v/>
      </c>
      <c r="T42" s="92" t="str">
        <f t="shared" si="50"/>
        <v/>
      </c>
      <c r="U42" s="92" t="str">
        <f t="shared" si="51"/>
        <v/>
      </c>
      <c r="V42" s="92" t="str">
        <f t="shared" si="52"/>
        <v/>
      </c>
      <c r="W42" s="92" t="str">
        <f t="shared" si="53"/>
        <v/>
      </c>
      <c r="X42" s="92" t="str">
        <f t="shared" si="54"/>
        <v/>
      </c>
      <c r="Y42" s="92" t="str">
        <f t="shared" si="55"/>
        <v/>
      </c>
      <c r="Z42" s="92" t="str">
        <f t="shared" si="56"/>
        <v/>
      </c>
      <c r="AA42" s="92" t="str">
        <f t="shared" si="57"/>
        <v/>
      </c>
      <c r="AB42" s="92" t="str">
        <f t="shared" si="58"/>
        <v/>
      </c>
      <c r="AC42" s="92" t="str">
        <f t="shared" si="59"/>
        <v/>
      </c>
      <c r="AD42" s="92" t="str">
        <f t="shared" si="60"/>
        <v/>
      </c>
      <c r="AE42" s="92" t="str">
        <f t="shared" si="61"/>
        <v/>
      </c>
      <c r="AF42" s="92" t="str">
        <f t="shared" si="62"/>
        <v/>
      </c>
      <c r="AG42" s="92" t="str">
        <f t="shared" si="63"/>
        <v/>
      </c>
      <c r="AH42" s="112"/>
      <c r="AI42" s="187" t="str">
        <f t="shared" si="64"/>
        <v/>
      </c>
      <c r="AJ42" s="83"/>
    </row>
    <row r="43" spans="1:41" ht="19.5" thickBot="1">
      <c r="B43" s="81"/>
      <c r="C43" s="105" t="s">
        <v>56</v>
      </c>
      <c r="D43" s="152"/>
      <c r="E43" s="100"/>
      <c r="F43" s="100"/>
      <c r="G43" s="100"/>
      <c r="H43" s="100"/>
      <c r="I43" s="100"/>
      <c r="J43" s="100"/>
      <c r="K43" s="101"/>
      <c r="L43" s="101"/>
      <c r="M43" s="101"/>
      <c r="N43" s="100"/>
      <c r="O43" s="101"/>
      <c r="P43" s="100"/>
      <c r="Q43" s="100"/>
      <c r="R43" s="100"/>
      <c r="S43" s="100"/>
      <c r="T43" s="100"/>
      <c r="U43" s="100"/>
      <c r="V43" s="100"/>
      <c r="W43" s="100"/>
      <c r="X43" s="100"/>
      <c r="Y43" s="100"/>
      <c r="Z43" s="101"/>
      <c r="AA43" s="101"/>
      <c r="AB43" s="101"/>
      <c r="AC43" s="100"/>
      <c r="AD43" s="101"/>
      <c r="AE43" s="100"/>
      <c r="AF43" s="100"/>
      <c r="AG43" s="100"/>
      <c r="AH43" s="114"/>
      <c r="AI43" s="193"/>
      <c r="AJ43" s="83"/>
    </row>
    <row r="44" spans="1:41" ht="18.75">
      <c r="B44" s="81"/>
      <c r="C44" s="135" t="s">
        <v>57</v>
      </c>
      <c r="D44" s="92" t="str">
        <f>+IF(ISBLANK($D$33),"",0)</f>
        <v/>
      </c>
      <c r="E44" s="92" t="str">
        <f>+IF(ISBLANK($E$33),"",0)</f>
        <v/>
      </c>
      <c r="F44" s="92" t="str">
        <f>+IF(ISBLANK($F$33),"",0)</f>
        <v/>
      </c>
      <c r="G44" s="92" t="str">
        <f>+IF(ISBLANK($G$33),"",0)</f>
        <v/>
      </c>
      <c r="H44" s="92" t="str">
        <f>+IF(ISBLANK($H$33),"",0)</f>
        <v/>
      </c>
      <c r="I44" s="92" t="str">
        <f>+IF(ISBLANK($I$33),"",0)</f>
        <v/>
      </c>
      <c r="J44" s="92" t="str">
        <f>+IF(ISBLANK($J$33),"",0)</f>
        <v/>
      </c>
      <c r="K44" s="92" t="str">
        <f>+IF(ISBLANK($K$33),"",0)</f>
        <v/>
      </c>
      <c r="L44" s="92" t="str">
        <f>+IF(ISBLANK($L$33),"",0)</f>
        <v/>
      </c>
      <c r="M44" s="92" t="str">
        <f>+IF(ISBLANK($M$33),"",0)</f>
        <v/>
      </c>
      <c r="N44" s="92" t="str">
        <f>+IF(ISBLANK($N$33),"",0)</f>
        <v/>
      </c>
      <c r="O44" s="92" t="str">
        <f>+IF(ISBLANK($O$33),"",0)</f>
        <v/>
      </c>
      <c r="P44" s="92" t="str">
        <f>+IF(ISBLANK($P$33),"",0)</f>
        <v/>
      </c>
      <c r="Q44" s="92" t="str">
        <f>+IF(ISBLANK($Q$33),"",0)</f>
        <v/>
      </c>
      <c r="R44" s="92" t="str">
        <f>+IF(ISBLANK($R$33),"",0)</f>
        <v/>
      </c>
      <c r="S44" s="92" t="str">
        <f>+IF(ISBLANK($S$33),"",0)</f>
        <v/>
      </c>
      <c r="T44" s="92" t="str">
        <f>+IF(ISBLANK($T$33),"",0)</f>
        <v/>
      </c>
      <c r="U44" s="92" t="str">
        <f>+IF(ISBLANK($U$33),"",0)</f>
        <v/>
      </c>
      <c r="V44" s="92" t="str">
        <f>+IF(ISBLANK($V$33),"",0)</f>
        <v/>
      </c>
      <c r="W44" s="92" t="str">
        <f>+IF(ISBLANK($W$33),"",0)</f>
        <v/>
      </c>
      <c r="X44" s="92" t="str">
        <f>+IF(ISBLANK($X$33),"",0)</f>
        <v/>
      </c>
      <c r="Y44" s="92" t="str">
        <f>+IF(ISBLANK($Y$33),"",0)</f>
        <v/>
      </c>
      <c r="Z44" s="92" t="str">
        <f>+IF(ISBLANK($Z$33),"",0)</f>
        <v/>
      </c>
      <c r="AA44" s="92" t="str">
        <f>+IF(ISBLANK($AA$33),"",0)</f>
        <v/>
      </c>
      <c r="AB44" s="92" t="str">
        <f>+IF(ISBLANK($AB$33),"",0)</f>
        <v/>
      </c>
      <c r="AC44" s="92" t="str">
        <f>+IF(ISBLANK($AC$33),"",0)</f>
        <v/>
      </c>
      <c r="AD44" s="92" t="str">
        <f>+IF(ISBLANK($AD$33),"",0)</f>
        <v/>
      </c>
      <c r="AE44" s="92" t="str">
        <f>+IF(ISBLANK($AE$33),"",0)</f>
        <v/>
      </c>
      <c r="AF44" s="92" t="str">
        <f>+IF(ISBLANK($AF$33),"",0)</f>
        <v/>
      </c>
      <c r="AG44" s="92" t="str">
        <f>+IF(ISBLANK($AG$33),"",0)</f>
        <v/>
      </c>
      <c r="AH44" s="117"/>
      <c r="AI44" s="192" t="str">
        <f>IF(COUNTBLANK(D44:AG44)=30,"",AVERAGE(D44:AG44))</f>
        <v/>
      </c>
      <c r="AJ44" s="83"/>
    </row>
    <row r="45" spans="1:41" ht="18.75">
      <c r="B45" s="81"/>
      <c r="C45" s="136" t="s">
        <v>58</v>
      </c>
      <c r="D45" s="92" t="str">
        <f t="shared" ref="D45:D51" si="65">+IF(ISBLANK($D$33),"",0)</f>
        <v/>
      </c>
      <c r="E45" s="92" t="str">
        <f t="shared" ref="E45:E51" si="66">+IF(ISBLANK($E$33),"",0)</f>
        <v/>
      </c>
      <c r="F45" s="92" t="str">
        <f t="shared" ref="F45:F51" si="67">+IF(ISBLANK($F$33),"",0)</f>
        <v/>
      </c>
      <c r="G45" s="92" t="str">
        <f t="shared" ref="G45:G51" si="68">+IF(ISBLANK($G$33),"",0)</f>
        <v/>
      </c>
      <c r="H45" s="92" t="str">
        <f t="shared" ref="H45:H51" si="69">+IF(ISBLANK($H$33),"",0)</f>
        <v/>
      </c>
      <c r="I45" s="92" t="str">
        <f t="shared" ref="I45:I51" si="70">+IF(ISBLANK($I$33),"",0)</f>
        <v/>
      </c>
      <c r="J45" s="92" t="str">
        <f t="shared" ref="J45:J51" si="71">+IF(ISBLANK($J$33),"",0)</f>
        <v/>
      </c>
      <c r="K45" s="92" t="str">
        <f t="shared" ref="K45:K51" si="72">+IF(ISBLANK($K$33),"",0)</f>
        <v/>
      </c>
      <c r="L45" s="92" t="str">
        <f t="shared" ref="L45:L51" si="73">+IF(ISBLANK($L$33),"",0)</f>
        <v/>
      </c>
      <c r="M45" s="92" t="str">
        <f t="shared" ref="M45:M51" si="74">+IF(ISBLANK($M$33),"",0)</f>
        <v/>
      </c>
      <c r="N45" s="92" t="str">
        <f t="shared" ref="N45:N51" si="75">+IF(ISBLANK($N$33),"",0)</f>
        <v/>
      </c>
      <c r="O45" s="92" t="str">
        <f t="shared" ref="O45:O51" si="76">+IF(ISBLANK($O$33),"",0)</f>
        <v/>
      </c>
      <c r="P45" s="92" t="str">
        <f t="shared" ref="P45:P51" si="77">+IF(ISBLANK($P$33),"",0)</f>
        <v/>
      </c>
      <c r="Q45" s="92" t="str">
        <f t="shared" ref="Q45:Q51" si="78">+IF(ISBLANK($Q$33),"",0)</f>
        <v/>
      </c>
      <c r="R45" s="92" t="str">
        <f t="shared" ref="R45:R51" si="79">+IF(ISBLANK($R$33),"",0)</f>
        <v/>
      </c>
      <c r="S45" s="92" t="str">
        <f t="shared" ref="S45:S51" si="80">+IF(ISBLANK($S$33),"",0)</f>
        <v/>
      </c>
      <c r="T45" s="92" t="str">
        <f t="shared" ref="T45:T51" si="81">+IF(ISBLANK($T$33),"",0)</f>
        <v/>
      </c>
      <c r="U45" s="92" t="str">
        <f t="shared" ref="U45:U51" si="82">+IF(ISBLANK($U$33),"",0)</f>
        <v/>
      </c>
      <c r="V45" s="92" t="str">
        <f t="shared" ref="V45:V51" si="83">+IF(ISBLANK($V$33),"",0)</f>
        <v/>
      </c>
      <c r="W45" s="92" t="str">
        <f t="shared" ref="W45:W51" si="84">+IF(ISBLANK($W$33),"",0)</f>
        <v/>
      </c>
      <c r="X45" s="92" t="str">
        <f t="shared" ref="X45:X51" si="85">+IF(ISBLANK($X$33),"",0)</f>
        <v/>
      </c>
      <c r="Y45" s="92" t="str">
        <f t="shared" ref="Y45:Y51" si="86">+IF(ISBLANK($Y$33),"",0)</f>
        <v/>
      </c>
      <c r="Z45" s="92" t="str">
        <f t="shared" ref="Z45:Z51" si="87">+IF(ISBLANK($Z$33),"",0)</f>
        <v/>
      </c>
      <c r="AA45" s="92" t="str">
        <f t="shared" ref="AA45:AA51" si="88">+IF(ISBLANK($AA$33),"",0)</f>
        <v/>
      </c>
      <c r="AB45" s="92" t="str">
        <f t="shared" ref="AB45:AB51" si="89">+IF(ISBLANK($AB$33),"",0)</f>
        <v/>
      </c>
      <c r="AC45" s="92" t="str">
        <f t="shared" ref="AC45:AC51" si="90">+IF(ISBLANK($AC$33),"",0)</f>
        <v/>
      </c>
      <c r="AD45" s="92" t="str">
        <f t="shared" ref="AD45:AD51" si="91">+IF(ISBLANK($AD$33),"",0)</f>
        <v/>
      </c>
      <c r="AE45" s="92" t="str">
        <f t="shared" ref="AE45:AE51" si="92">+IF(ISBLANK($AE$33),"",0)</f>
        <v/>
      </c>
      <c r="AF45" s="92" t="str">
        <f t="shared" ref="AF45:AF51" si="93">+IF(ISBLANK($AF$33),"",0)</f>
        <v/>
      </c>
      <c r="AG45" s="92" t="str">
        <f t="shared" ref="AG45:AG51" si="94">+IF(ISBLANK($AG$33),"",0)</f>
        <v/>
      </c>
      <c r="AH45" s="112"/>
      <c r="AI45" s="187" t="str">
        <f>IF(COUNTBLANK(D45:AG45)=30,"",AVERAGE(D45:AG45))</f>
        <v/>
      </c>
      <c r="AJ45" s="83"/>
    </row>
    <row r="46" spans="1:41" ht="18.75">
      <c r="B46" s="81"/>
      <c r="C46" s="136" t="s">
        <v>59</v>
      </c>
      <c r="D46" s="92" t="str">
        <f t="shared" si="65"/>
        <v/>
      </c>
      <c r="E46" s="92" t="str">
        <f t="shared" si="66"/>
        <v/>
      </c>
      <c r="F46" s="92" t="str">
        <f t="shared" si="67"/>
        <v/>
      </c>
      <c r="G46" s="92" t="str">
        <f t="shared" si="68"/>
        <v/>
      </c>
      <c r="H46" s="92" t="str">
        <f t="shared" si="69"/>
        <v/>
      </c>
      <c r="I46" s="92" t="str">
        <f t="shared" si="70"/>
        <v/>
      </c>
      <c r="J46" s="92" t="str">
        <f t="shared" si="71"/>
        <v/>
      </c>
      <c r="K46" s="92" t="str">
        <f t="shared" si="72"/>
        <v/>
      </c>
      <c r="L46" s="92" t="str">
        <f t="shared" si="73"/>
        <v/>
      </c>
      <c r="M46" s="92" t="str">
        <f t="shared" si="74"/>
        <v/>
      </c>
      <c r="N46" s="92" t="str">
        <f t="shared" si="75"/>
        <v/>
      </c>
      <c r="O46" s="92" t="str">
        <f t="shared" si="76"/>
        <v/>
      </c>
      <c r="P46" s="92" t="str">
        <f t="shared" si="77"/>
        <v/>
      </c>
      <c r="Q46" s="92" t="str">
        <f t="shared" si="78"/>
        <v/>
      </c>
      <c r="R46" s="92" t="str">
        <f t="shared" si="79"/>
        <v/>
      </c>
      <c r="S46" s="92" t="str">
        <f t="shared" si="80"/>
        <v/>
      </c>
      <c r="T46" s="92" t="str">
        <f t="shared" si="81"/>
        <v/>
      </c>
      <c r="U46" s="92" t="str">
        <f t="shared" si="82"/>
        <v/>
      </c>
      <c r="V46" s="92" t="str">
        <f t="shared" si="83"/>
        <v/>
      </c>
      <c r="W46" s="92" t="str">
        <f t="shared" si="84"/>
        <v/>
      </c>
      <c r="X46" s="92" t="str">
        <f t="shared" si="85"/>
        <v/>
      </c>
      <c r="Y46" s="92" t="str">
        <f t="shared" si="86"/>
        <v/>
      </c>
      <c r="Z46" s="92" t="str">
        <f t="shared" si="87"/>
        <v/>
      </c>
      <c r="AA46" s="92" t="str">
        <f t="shared" si="88"/>
        <v/>
      </c>
      <c r="AB46" s="92" t="str">
        <f t="shared" si="89"/>
        <v/>
      </c>
      <c r="AC46" s="92" t="str">
        <f t="shared" si="90"/>
        <v/>
      </c>
      <c r="AD46" s="92" t="str">
        <f t="shared" si="91"/>
        <v/>
      </c>
      <c r="AE46" s="92" t="str">
        <f t="shared" si="92"/>
        <v/>
      </c>
      <c r="AF46" s="92" t="str">
        <f t="shared" si="93"/>
        <v/>
      </c>
      <c r="AG46" s="92" t="str">
        <f t="shared" si="94"/>
        <v/>
      </c>
      <c r="AH46" s="112"/>
      <c r="AI46" s="187" t="str">
        <f t="shared" ref="AI46:AI51" si="95">IF(COUNTBLANK(D46:AG46)=30,"",AVERAGE(D46:AG46))</f>
        <v/>
      </c>
      <c r="AJ46" s="83"/>
    </row>
    <row r="47" spans="1:41" ht="18.75">
      <c r="B47" s="81"/>
      <c r="C47" s="136" t="s">
        <v>60</v>
      </c>
      <c r="D47" s="92" t="str">
        <f t="shared" si="65"/>
        <v/>
      </c>
      <c r="E47" s="92" t="str">
        <f t="shared" si="66"/>
        <v/>
      </c>
      <c r="F47" s="92" t="str">
        <f t="shared" si="67"/>
        <v/>
      </c>
      <c r="G47" s="92" t="str">
        <f t="shared" si="68"/>
        <v/>
      </c>
      <c r="H47" s="92" t="str">
        <f t="shared" si="69"/>
        <v/>
      </c>
      <c r="I47" s="92" t="str">
        <f t="shared" si="70"/>
        <v/>
      </c>
      <c r="J47" s="92" t="str">
        <f t="shared" si="71"/>
        <v/>
      </c>
      <c r="K47" s="92" t="str">
        <f t="shared" si="72"/>
        <v/>
      </c>
      <c r="L47" s="92" t="str">
        <f t="shared" si="73"/>
        <v/>
      </c>
      <c r="M47" s="92" t="str">
        <f t="shared" si="74"/>
        <v/>
      </c>
      <c r="N47" s="92" t="str">
        <f t="shared" si="75"/>
        <v/>
      </c>
      <c r="O47" s="92" t="str">
        <f t="shared" si="76"/>
        <v/>
      </c>
      <c r="P47" s="92" t="str">
        <f t="shared" si="77"/>
        <v/>
      </c>
      <c r="Q47" s="92" t="str">
        <f t="shared" si="78"/>
        <v/>
      </c>
      <c r="R47" s="92" t="str">
        <f t="shared" si="79"/>
        <v/>
      </c>
      <c r="S47" s="92" t="str">
        <f t="shared" si="80"/>
        <v/>
      </c>
      <c r="T47" s="92" t="str">
        <f t="shared" si="81"/>
        <v/>
      </c>
      <c r="U47" s="92" t="str">
        <f t="shared" si="82"/>
        <v/>
      </c>
      <c r="V47" s="92" t="str">
        <f t="shared" si="83"/>
        <v/>
      </c>
      <c r="W47" s="92" t="str">
        <f t="shared" si="84"/>
        <v/>
      </c>
      <c r="X47" s="92" t="str">
        <f t="shared" si="85"/>
        <v/>
      </c>
      <c r="Y47" s="92" t="str">
        <f t="shared" si="86"/>
        <v/>
      </c>
      <c r="Z47" s="92" t="str">
        <f t="shared" si="87"/>
        <v/>
      </c>
      <c r="AA47" s="92" t="str">
        <f t="shared" si="88"/>
        <v/>
      </c>
      <c r="AB47" s="92" t="str">
        <f t="shared" si="89"/>
        <v/>
      </c>
      <c r="AC47" s="92" t="str">
        <f t="shared" si="90"/>
        <v/>
      </c>
      <c r="AD47" s="92" t="str">
        <f t="shared" si="91"/>
        <v/>
      </c>
      <c r="AE47" s="92" t="str">
        <f t="shared" si="92"/>
        <v/>
      </c>
      <c r="AF47" s="92" t="str">
        <f t="shared" si="93"/>
        <v/>
      </c>
      <c r="AG47" s="92" t="str">
        <f t="shared" si="94"/>
        <v/>
      </c>
      <c r="AH47" s="112"/>
      <c r="AI47" s="187" t="str">
        <f t="shared" si="95"/>
        <v/>
      </c>
      <c r="AJ47" s="83"/>
    </row>
    <row r="48" spans="1:41" ht="18.75">
      <c r="B48" s="81"/>
      <c r="C48" s="136" t="s">
        <v>61</v>
      </c>
      <c r="D48" s="92" t="str">
        <f t="shared" si="65"/>
        <v/>
      </c>
      <c r="E48" s="92" t="str">
        <f t="shared" si="66"/>
        <v/>
      </c>
      <c r="F48" s="92" t="str">
        <f t="shared" si="67"/>
        <v/>
      </c>
      <c r="G48" s="92" t="str">
        <f t="shared" si="68"/>
        <v/>
      </c>
      <c r="H48" s="92" t="str">
        <f t="shared" si="69"/>
        <v/>
      </c>
      <c r="I48" s="92" t="str">
        <f t="shared" si="70"/>
        <v/>
      </c>
      <c r="J48" s="92" t="str">
        <f t="shared" si="71"/>
        <v/>
      </c>
      <c r="K48" s="92" t="str">
        <f t="shared" si="72"/>
        <v/>
      </c>
      <c r="L48" s="92" t="str">
        <f t="shared" si="73"/>
        <v/>
      </c>
      <c r="M48" s="92" t="str">
        <f t="shared" si="74"/>
        <v/>
      </c>
      <c r="N48" s="92" t="str">
        <f t="shared" si="75"/>
        <v/>
      </c>
      <c r="O48" s="92" t="str">
        <f t="shared" si="76"/>
        <v/>
      </c>
      <c r="P48" s="92" t="str">
        <f t="shared" si="77"/>
        <v/>
      </c>
      <c r="Q48" s="92" t="str">
        <f t="shared" si="78"/>
        <v/>
      </c>
      <c r="R48" s="92" t="str">
        <f t="shared" si="79"/>
        <v/>
      </c>
      <c r="S48" s="92" t="str">
        <f t="shared" si="80"/>
        <v/>
      </c>
      <c r="T48" s="92" t="str">
        <f t="shared" si="81"/>
        <v/>
      </c>
      <c r="U48" s="92" t="str">
        <f t="shared" si="82"/>
        <v/>
      </c>
      <c r="V48" s="92" t="str">
        <f t="shared" si="83"/>
        <v/>
      </c>
      <c r="W48" s="92" t="str">
        <f t="shared" si="84"/>
        <v/>
      </c>
      <c r="X48" s="92" t="str">
        <f t="shared" si="85"/>
        <v/>
      </c>
      <c r="Y48" s="92" t="str">
        <f t="shared" si="86"/>
        <v/>
      </c>
      <c r="Z48" s="92" t="str">
        <f t="shared" si="87"/>
        <v/>
      </c>
      <c r="AA48" s="92" t="str">
        <f t="shared" si="88"/>
        <v/>
      </c>
      <c r="AB48" s="92" t="str">
        <f t="shared" si="89"/>
        <v/>
      </c>
      <c r="AC48" s="92" t="str">
        <f t="shared" si="90"/>
        <v/>
      </c>
      <c r="AD48" s="92" t="str">
        <f t="shared" si="91"/>
        <v/>
      </c>
      <c r="AE48" s="92" t="str">
        <f t="shared" si="92"/>
        <v/>
      </c>
      <c r="AF48" s="92" t="str">
        <f t="shared" si="93"/>
        <v/>
      </c>
      <c r="AG48" s="92" t="str">
        <f t="shared" si="94"/>
        <v/>
      </c>
      <c r="AH48" s="112"/>
      <c r="AI48" s="187" t="str">
        <f t="shared" si="95"/>
        <v/>
      </c>
      <c r="AJ48" s="83"/>
    </row>
    <row r="49" spans="1:41" ht="18.75">
      <c r="B49" s="81"/>
      <c r="C49" s="136" t="s">
        <v>62</v>
      </c>
      <c r="D49" s="92" t="str">
        <f>+IF(ISBLANK($D$33),"",0)</f>
        <v/>
      </c>
      <c r="E49" s="92" t="str">
        <f>+IF(ISBLANK($E$33),"",0)</f>
        <v/>
      </c>
      <c r="F49" s="92" t="str">
        <f>+IF(ISBLANK($F$33),"",0)</f>
        <v/>
      </c>
      <c r="G49" s="92" t="str">
        <f>+IF(ISBLANK($G$33),"",0)</f>
        <v/>
      </c>
      <c r="H49" s="92" t="str">
        <f>+IF(ISBLANK($H$33),"",0)</f>
        <v/>
      </c>
      <c r="I49" s="92" t="str">
        <f>+IF(ISBLANK($I$33),"",0)</f>
        <v/>
      </c>
      <c r="J49" s="92" t="str">
        <f>+IF(ISBLANK($J$33),"",0)</f>
        <v/>
      </c>
      <c r="K49" s="92" t="str">
        <f>+IF(ISBLANK($K$33),"",0)</f>
        <v/>
      </c>
      <c r="L49" s="92" t="str">
        <f>+IF(ISBLANK($L$33),"",0)</f>
        <v/>
      </c>
      <c r="M49" s="92" t="str">
        <f>+IF(ISBLANK($M$33),"",0)</f>
        <v/>
      </c>
      <c r="N49" s="92" t="str">
        <f>+IF(ISBLANK($N$33),"",0)</f>
        <v/>
      </c>
      <c r="O49" s="92" t="str">
        <f>+IF(ISBLANK($O$33),"",0)</f>
        <v/>
      </c>
      <c r="P49" s="92" t="str">
        <f>+IF(ISBLANK($P$33),"",0)</f>
        <v/>
      </c>
      <c r="Q49" s="92" t="str">
        <f>+IF(ISBLANK($Q$33),"",0)</f>
        <v/>
      </c>
      <c r="R49" s="92" t="str">
        <f>+IF(ISBLANK($R$33),"",0)</f>
        <v/>
      </c>
      <c r="S49" s="92" t="str">
        <f>+IF(ISBLANK($S$33),"",0)</f>
        <v/>
      </c>
      <c r="T49" s="92" t="str">
        <f>+IF(ISBLANK($T$33),"",0)</f>
        <v/>
      </c>
      <c r="U49" s="92" t="str">
        <f>+IF(ISBLANK($U$33),"",0)</f>
        <v/>
      </c>
      <c r="V49" s="92" t="str">
        <f>+IF(ISBLANK($V$33),"",0)</f>
        <v/>
      </c>
      <c r="W49" s="92" t="str">
        <f>+IF(ISBLANK($W$33),"",0)</f>
        <v/>
      </c>
      <c r="X49" s="92" t="str">
        <f>+IF(ISBLANK($X$33),"",0)</f>
        <v/>
      </c>
      <c r="Y49" s="92" t="str">
        <f>+IF(ISBLANK($Y$33),"",0)</f>
        <v/>
      </c>
      <c r="Z49" s="92" t="str">
        <f>+IF(ISBLANK($Z$33),"",0)</f>
        <v/>
      </c>
      <c r="AA49" s="92" t="str">
        <f>+IF(ISBLANK($AA$33),"",0)</f>
        <v/>
      </c>
      <c r="AB49" s="92" t="str">
        <f>+IF(ISBLANK($AB$33),"",0)</f>
        <v/>
      </c>
      <c r="AC49" s="92" t="str">
        <f>+IF(ISBLANK($AC$33),"",0)</f>
        <v/>
      </c>
      <c r="AD49" s="92" t="str">
        <f>+IF(ISBLANK($AD$33),"",0)</f>
        <v/>
      </c>
      <c r="AE49" s="92" t="str">
        <f>+IF(ISBLANK($AE$33),"",0)</f>
        <v/>
      </c>
      <c r="AF49" s="92" t="str">
        <f>+IF(ISBLANK($AF$33),"",0)</f>
        <v/>
      </c>
      <c r="AG49" s="92" t="str">
        <f>+IF(ISBLANK($AG$33),"",0)</f>
        <v/>
      </c>
      <c r="AH49" s="112"/>
      <c r="AI49" s="187" t="str">
        <f>IF(COUNTBLANK(D49:AG49)=30,"",AVERAGE(D49:AG49))</f>
        <v/>
      </c>
      <c r="AJ49" s="83"/>
    </row>
    <row r="50" spans="1:41" ht="18.75">
      <c r="B50" s="81"/>
      <c r="C50" s="136" t="s">
        <v>63</v>
      </c>
      <c r="D50" s="92" t="str">
        <f t="shared" si="65"/>
        <v/>
      </c>
      <c r="E50" s="92" t="str">
        <f t="shared" si="66"/>
        <v/>
      </c>
      <c r="F50" s="92" t="str">
        <f t="shared" si="67"/>
        <v/>
      </c>
      <c r="G50" s="92" t="str">
        <f t="shared" si="68"/>
        <v/>
      </c>
      <c r="H50" s="92" t="str">
        <f t="shared" si="69"/>
        <v/>
      </c>
      <c r="I50" s="92" t="str">
        <f t="shared" si="70"/>
        <v/>
      </c>
      <c r="J50" s="92" t="str">
        <f t="shared" si="71"/>
        <v/>
      </c>
      <c r="K50" s="92" t="str">
        <f t="shared" si="72"/>
        <v/>
      </c>
      <c r="L50" s="92" t="str">
        <f t="shared" si="73"/>
        <v/>
      </c>
      <c r="M50" s="92" t="str">
        <f t="shared" si="74"/>
        <v/>
      </c>
      <c r="N50" s="92" t="str">
        <f t="shared" si="75"/>
        <v/>
      </c>
      <c r="O50" s="92" t="str">
        <f t="shared" si="76"/>
        <v/>
      </c>
      <c r="P50" s="92" t="str">
        <f t="shared" si="77"/>
        <v/>
      </c>
      <c r="Q50" s="92" t="str">
        <f t="shared" si="78"/>
        <v/>
      </c>
      <c r="R50" s="92" t="str">
        <f t="shared" si="79"/>
        <v/>
      </c>
      <c r="S50" s="92" t="str">
        <f t="shared" si="80"/>
        <v/>
      </c>
      <c r="T50" s="92" t="str">
        <f t="shared" si="81"/>
        <v/>
      </c>
      <c r="U50" s="92" t="str">
        <f t="shared" si="82"/>
        <v/>
      </c>
      <c r="V50" s="92" t="str">
        <f t="shared" si="83"/>
        <v/>
      </c>
      <c r="W50" s="92" t="str">
        <f t="shared" si="84"/>
        <v/>
      </c>
      <c r="X50" s="92" t="str">
        <f t="shared" si="85"/>
        <v/>
      </c>
      <c r="Y50" s="92" t="str">
        <f t="shared" si="86"/>
        <v/>
      </c>
      <c r="Z50" s="92" t="str">
        <f t="shared" si="87"/>
        <v/>
      </c>
      <c r="AA50" s="92" t="str">
        <f t="shared" si="88"/>
        <v/>
      </c>
      <c r="AB50" s="92" t="str">
        <f t="shared" si="89"/>
        <v/>
      </c>
      <c r="AC50" s="92" t="str">
        <f t="shared" si="90"/>
        <v/>
      </c>
      <c r="AD50" s="92" t="str">
        <f t="shared" si="91"/>
        <v/>
      </c>
      <c r="AE50" s="92" t="str">
        <f t="shared" si="92"/>
        <v/>
      </c>
      <c r="AF50" s="92" t="str">
        <f t="shared" si="93"/>
        <v/>
      </c>
      <c r="AG50" s="92" t="str">
        <f t="shared" si="94"/>
        <v/>
      </c>
      <c r="AH50" s="112"/>
      <c r="AI50" s="188" t="str">
        <f t="shared" si="95"/>
        <v/>
      </c>
      <c r="AJ50" s="83"/>
    </row>
    <row r="51" spans="1:41" ht="18.75">
      <c r="B51" s="81"/>
      <c r="C51" s="136" t="s">
        <v>64</v>
      </c>
      <c r="D51" s="92" t="str">
        <f t="shared" si="65"/>
        <v/>
      </c>
      <c r="E51" s="92" t="str">
        <f t="shared" si="66"/>
        <v/>
      </c>
      <c r="F51" s="92" t="str">
        <f t="shared" si="67"/>
        <v/>
      </c>
      <c r="G51" s="92" t="str">
        <f t="shared" si="68"/>
        <v/>
      </c>
      <c r="H51" s="92" t="str">
        <f t="shared" si="69"/>
        <v/>
      </c>
      <c r="I51" s="92" t="str">
        <f t="shared" si="70"/>
        <v/>
      </c>
      <c r="J51" s="92" t="str">
        <f t="shared" si="71"/>
        <v/>
      </c>
      <c r="K51" s="92" t="str">
        <f t="shared" si="72"/>
        <v/>
      </c>
      <c r="L51" s="92" t="str">
        <f t="shared" si="73"/>
        <v/>
      </c>
      <c r="M51" s="92" t="str">
        <f t="shared" si="74"/>
        <v/>
      </c>
      <c r="N51" s="92" t="str">
        <f t="shared" si="75"/>
        <v/>
      </c>
      <c r="O51" s="92" t="str">
        <f t="shared" si="76"/>
        <v/>
      </c>
      <c r="P51" s="92" t="str">
        <f t="shared" si="77"/>
        <v/>
      </c>
      <c r="Q51" s="92" t="str">
        <f t="shared" si="78"/>
        <v/>
      </c>
      <c r="R51" s="92" t="str">
        <f t="shared" si="79"/>
        <v/>
      </c>
      <c r="S51" s="92" t="str">
        <f t="shared" si="80"/>
        <v/>
      </c>
      <c r="T51" s="92" t="str">
        <f t="shared" si="81"/>
        <v/>
      </c>
      <c r="U51" s="92" t="str">
        <f t="shared" si="82"/>
        <v/>
      </c>
      <c r="V51" s="92" t="str">
        <f t="shared" si="83"/>
        <v/>
      </c>
      <c r="W51" s="92" t="str">
        <f t="shared" si="84"/>
        <v/>
      </c>
      <c r="X51" s="92" t="str">
        <f t="shared" si="85"/>
        <v/>
      </c>
      <c r="Y51" s="92" t="str">
        <f t="shared" si="86"/>
        <v/>
      </c>
      <c r="Z51" s="92" t="str">
        <f t="shared" si="87"/>
        <v/>
      </c>
      <c r="AA51" s="92" t="str">
        <f t="shared" si="88"/>
        <v/>
      </c>
      <c r="AB51" s="92" t="str">
        <f t="shared" si="89"/>
        <v/>
      </c>
      <c r="AC51" s="92" t="str">
        <f t="shared" si="90"/>
        <v/>
      </c>
      <c r="AD51" s="92" t="str">
        <f t="shared" si="91"/>
        <v/>
      </c>
      <c r="AE51" s="92" t="str">
        <f t="shared" si="92"/>
        <v/>
      </c>
      <c r="AF51" s="92" t="str">
        <f t="shared" si="93"/>
        <v/>
      </c>
      <c r="AG51" s="92" t="str">
        <f t="shared" si="94"/>
        <v/>
      </c>
      <c r="AH51" s="112"/>
      <c r="AI51" s="188" t="str">
        <f t="shared" si="95"/>
        <v/>
      </c>
      <c r="AJ51" s="83"/>
    </row>
    <row r="52" spans="1:41" ht="18.75">
      <c r="B52" s="81"/>
      <c r="C52" s="138" t="s">
        <v>65</v>
      </c>
      <c r="D52" s="92" t="str">
        <f>+IF(ISBLANK($D$33),"",0)</f>
        <v/>
      </c>
      <c r="E52" s="92" t="str">
        <f>+IF(ISBLANK($E$33),"",0)</f>
        <v/>
      </c>
      <c r="F52" s="92" t="str">
        <f>+IF(ISBLANK($F$33),"",0)</f>
        <v/>
      </c>
      <c r="G52" s="92" t="str">
        <f>+IF(ISBLANK($G$33),"",0)</f>
        <v/>
      </c>
      <c r="H52" s="92" t="str">
        <f>+IF(ISBLANK($H$33),"",0)</f>
        <v/>
      </c>
      <c r="I52" s="92" t="str">
        <f>+IF(ISBLANK($I$33),"",0)</f>
        <v/>
      </c>
      <c r="J52" s="92" t="str">
        <f>+IF(ISBLANK($J$33),"",0)</f>
        <v/>
      </c>
      <c r="K52" s="92" t="str">
        <f>+IF(ISBLANK($K$33),"",0)</f>
        <v/>
      </c>
      <c r="L52" s="92" t="str">
        <f>+IF(ISBLANK($L$33),"",0)</f>
        <v/>
      </c>
      <c r="M52" s="92" t="str">
        <f>+IF(ISBLANK($M$33),"",0)</f>
        <v/>
      </c>
      <c r="N52" s="92" t="str">
        <f>+IF(ISBLANK($N$33),"",0)</f>
        <v/>
      </c>
      <c r="O52" s="92" t="str">
        <f>+IF(ISBLANK($O$33),"",0)</f>
        <v/>
      </c>
      <c r="P52" s="92" t="str">
        <f>+IF(ISBLANK($P$33),"",0)</f>
        <v/>
      </c>
      <c r="Q52" s="92" t="str">
        <f>+IF(ISBLANK($Q$33),"",0)</f>
        <v/>
      </c>
      <c r="R52" s="92" t="str">
        <f>+IF(ISBLANK($R$33),"",0)</f>
        <v/>
      </c>
      <c r="S52" s="92" t="str">
        <f>+IF(ISBLANK($S$33),"",0)</f>
        <v/>
      </c>
      <c r="T52" s="92" t="str">
        <f>+IF(ISBLANK($T$33),"",0)</f>
        <v/>
      </c>
      <c r="U52" s="92" t="str">
        <f>+IF(ISBLANK($U$33),"",0)</f>
        <v/>
      </c>
      <c r="V52" s="92" t="str">
        <f>+IF(ISBLANK($V$33),"",0)</f>
        <v/>
      </c>
      <c r="W52" s="92" t="str">
        <f>+IF(ISBLANK($W$33),"",0)</f>
        <v/>
      </c>
      <c r="X52" s="92" t="str">
        <f>+IF(ISBLANK($X$33),"",0)</f>
        <v/>
      </c>
      <c r="Y52" s="92" t="str">
        <f>+IF(ISBLANK($Y$33),"",0)</f>
        <v/>
      </c>
      <c r="Z52" s="92" t="str">
        <f>+IF(ISBLANK($Z$33),"",0)</f>
        <v/>
      </c>
      <c r="AA52" s="92" t="str">
        <f>+IF(ISBLANK($AA$33),"",0)</f>
        <v/>
      </c>
      <c r="AB52" s="92" t="str">
        <f>+IF(ISBLANK($AB$33),"",0)</f>
        <v/>
      </c>
      <c r="AC52" s="92" t="str">
        <f>+IF(ISBLANK($AC$33),"",0)</f>
        <v/>
      </c>
      <c r="AD52" s="92" t="str">
        <f>+IF(ISBLANK($AD$33),"",0)</f>
        <v/>
      </c>
      <c r="AE52" s="92" t="str">
        <f>+IF(ISBLANK($AE$33),"",0)</f>
        <v/>
      </c>
      <c r="AF52" s="92" t="str">
        <f>+IF(ISBLANK($AF$33),"",0)</f>
        <v/>
      </c>
      <c r="AG52" s="92" t="str">
        <f>+IF(ISBLANK($AG$33),"",0)</f>
        <v/>
      </c>
      <c r="AH52" s="186"/>
      <c r="AI52" s="194" t="str">
        <f>IF(COUNTBLANK(D52:AG52)=30,"",AVERAGE(D52:AG52))</f>
        <v/>
      </c>
      <c r="AJ52" s="83"/>
    </row>
    <row r="53" spans="1:41" ht="16.5" thickBot="1">
      <c r="A53" s="58"/>
      <c r="B53" s="81"/>
      <c r="C53" s="179" t="s">
        <v>66</v>
      </c>
      <c r="D53" s="168" t="str">
        <f t="shared" ref="D53:G53" si="96">IF(COUNTBLANK(D44:D52)=9,"",IF(SUM(D44:D52)&gt;0,0,IF(COUNTBLANK(D44:D52)&lt;&gt;0,"",1)))</f>
        <v/>
      </c>
      <c r="E53" s="168" t="str">
        <f t="shared" si="96"/>
        <v/>
      </c>
      <c r="F53" s="168" t="str">
        <f t="shared" si="96"/>
        <v/>
      </c>
      <c r="G53" s="168" t="str">
        <f t="shared" si="96"/>
        <v/>
      </c>
      <c r="H53" s="168" t="str">
        <f t="shared" ref="H53:AG53" si="97">IF(COUNTBLANK(H44:H52)=9,"",IF(SUM(H44:H52)&gt;0,0,IF(COUNTBLANK(H44:H52)&lt;&gt;0,"",1)))</f>
        <v/>
      </c>
      <c r="I53" s="168" t="str">
        <f t="shared" si="97"/>
        <v/>
      </c>
      <c r="J53" s="168" t="str">
        <f t="shared" si="97"/>
        <v/>
      </c>
      <c r="K53" s="168" t="str">
        <f t="shared" si="97"/>
        <v/>
      </c>
      <c r="L53" s="168" t="str">
        <f t="shared" si="97"/>
        <v/>
      </c>
      <c r="M53" s="168" t="str">
        <f t="shared" si="97"/>
        <v/>
      </c>
      <c r="N53" s="168" t="str">
        <f t="shared" si="97"/>
        <v/>
      </c>
      <c r="O53" s="168" t="str">
        <f t="shared" si="97"/>
        <v/>
      </c>
      <c r="P53" s="168" t="str">
        <f t="shared" si="97"/>
        <v/>
      </c>
      <c r="Q53" s="168" t="str">
        <f t="shared" si="97"/>
        <v/>
      </c>
      <c r="R53" s="168" t="str">
        <f t="shared" si="97"/>
        <v/>
      </c>
      <c r="S53" s="168" t="str">
        <f t="shared" si="97"/>
        <v/>
      </c>
      <c r="T53" s="168" t="str">
        <f t="shared" si="97"/>
        <v/>
      </c>
      <c r="U53" s="168" t="str">
        <f t="shared" si="97"/>
        <v/>
      </c>
      <c r="V53" s="168" t="str">
        <f t="shared" si="97"/>
        <v/>
      </c>
      <c r="W53" s="168" t="str">
        <f t="shared" si="97"/>
        <v/>
      </c>
      <c r="X53" s="168" t="str">
        <f t="shared" si="97"/>
        <v/>
      </c>
      <c r="Y53" s="168" t="str">
        <f t="shared" si="97"/>
        <v/>
      </c>
      <c r="Z53" s="168" t="str">
        <f t="shared" si="97"/>
        <v/>
      </c>
      <c r="AA53" s="168" t="str">
        <f t="shared" si="97"/>
        <v/>
      </c>
      <c r="AB53" s="168" t="str">
        <f t="shared" si="97"/>
        <v/>
      </c>
      <c r="AC53" s="168" t="str">
        <f t="shared" si="97"/>
        <v/>
      </c>
      <c r="AD53" s="168" t="str">
        <f t="shared" si="97"/>
        <v/>
      </c>
      <c r="AE53" s="168" t="str">
        <f t="shared" si="97"/>
        <v/>
      </c>
      <c r="AF53" s="168" t="str">
        <f t="shared" si="97"/>
        <v/>
      </c>
      <c r="AG53" s="168" t="str">
        <f t="shared" si="97"/>
        <v/>
      </c>
      <c r="AH53" s="133" t="str">
        <f>IF(COUNTBLANK(AH44:AH52)&lt;&gt;0,"",IF(SUM(AH44:AH52)=0,1,0))</f>
        <v/>
      </c>
      <c r="AI53" s="193" t="str">
        <f>IF(COUNTBLANK(D53:AG53)=30,"",AVERAGE(D53:AG53))</f>
        <v/>
      </c>
      <c r="AJ53" s="83"/>
      <c r="AK53" s="58"/>
      <c r="AL53" s="58"/>
      <c r="AM53" s="58"/>
      <c r="AN53" s="58"/>
      <c r="AO53" s="58"/>
    </row>
    <row r="54" spans="1:41" ht="18.75">
      <c r="B54" s="81"/>
      <c r="C54" s="157" t="s">
        <v>67</v>
      </c>
      <c r="D54" s="154"/>
      <c r="E54" s="106"/>
      <c r="F54" s="106"/>
      <c r="G54" s="106"/>
      <c r="H54" s="106"/>
      <c r="I54" s="106"/>
      <c r="J54" s="106"/>
      <c r="K54" s="92"/>
      <c r="L54" s="92"/>
      <c r="M54" s="92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  <c r="Z54" s="92"/>
      <c r="AA54" s="92"/>
      <c r="AB54" s="92"/>
      <c r="AC54" s="106"/>
      <c r="AD54" s="106"/>
      <c r="AE54" s="106"/>
      <c r="AF54" s="106"/>
      <c r="AG54" s="106"/>
      <c r="AH54" s="117"/>
      <c r="AI54" s="195"/>
      <c r="AJ54" s="83"/>
    </row>
    <row r="55" spans="1:41" ht="18.75">
      <c r="B55" s="81"/>
      <c r="C55" s="110" t="s">
        <v>68</v>
      </c>
      <c r="D55" s="151"/>
      <c r="E55" s="98"/>
      <c r="F55" s="98"/>
      <c r="G55" s="98"/>
      <c r="H55" s="98"/>
      <c r="I55" s="98"/>
      <c r="J55" s="98"/>
      <c r="K55" s="99"/>
      <c r="L55" s="99"/>
      <c r="M55" s="99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9"/>
      <c r="AA55" s="99"/>
      <c r="AB55" s="99"/>
      <c r="AC55" s="98"/>
      <c r="AD55" s="98"/>
      <c r="AE55" s="98"/>
      <c r="AF55" s="98"/>
      <c r="AG55" s="98"/>
      <c r="AH55" s="112"/>
      <c r="AI55" s="189"/>
      <c r="AJ55" s="83"/>
    </row>
    <row r="56" spans="1:41" ht="18.75">
      <c r="B56" s="81"/>
      <c r="C56" s="110" t="s">
        <v>69</v>
      </c>
      <c r="D56" s="151"/>
      <c r="E56" s="98"/>
      <c r="F56" s="98"/>
      <c r="G56" s="98"/>
      <c r="H56" s="98"/>
      <c r="I56" s="98"/>
      <c r="J56" s="98"/>
      <c r="K56" s="99"/>
      <c r="L56" s="99"/>
      <c r="M56" s="99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9"/>
      <c r="AA56" s="99"/>
      <c r="AB56" s="99"/>
      <c r="AC56" s="98"/>
      <c r="AD56" s="98"/>
      <c r="AE56" s="98"/>
      <c r="AF56" s="98"/>
      <c r="AG56" s="98"/>
      <c r="AH56" s="112"/>
      <c r="AI56" s="189"/>
      <c r="AJ56" s="83"/>
    </row>
    <row r="57" spans="1:41" ht="19.5" thickBot="1">
      <c r="B57" s="81"/>
      <c r="C57" s="162" t="s">
        <v>70</v>
      </c>
      <c r="D57" s="158"/>
      <c r="E57" s="122"/>
      <c r="F57" s="122"/>
      <c r="G57" s="122"/>
      <c r="H57" s="122"/>
      <c r="I57" s="122"/>
      <c r="J57" s="122"/>
      <c r="K57" s="123"/>
      <c r="L57" s="123"/>
      <c r="M57" s="123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3"/>
      <c r="AA57" s="123"/>
      <c r="AB57" s="123"/>
      <c r="AC57" s="122"/>
      <c r="AD57" s="122"/>
      <c r="AE57" s="122"/>
      <c r="AF57" s="122"/>
      <c r="AG57" s="122"/>
      <c r="AH57" s="186"/>
      <c r="AI57" s="190"/>
      <c r="AJ57" s="83"/>
    </row>
    <row r="58" spans="1:41" ht="167.25" customHeight="1" thickBot="1">
      <c r="B58" s="81"/>
      <c r="C58" s="95" t="s">
        <v>71</v>
      </c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176"/>
      <c r="AI58" s="177"/>
      <c r="AJ58" s="83"/>
    </row>
    <row r="59" spans="1:41" ht="16.5" thickBot="1">
      <c r="B59" s="357" t="s">
        <v>72</v>
      </c>
      <c r="C59" s="358"/>
      <c r="D59" s="358"/>
      <c r="E59" s="358"/>
      <c r="F59" s="358"/>
      <c r="G59" s="358"/>
      <c r="H59" s="358"/>
      <c r="I59" s="358"/>
      <c r="J59" s="358"/>
      <c r="K59" s="358"/>
      <c r="L59" s="358"/>
      <c r="M59" s="358"/>
      <c r="N59" s="358"/>
      <c r="O59" s="358"/>
      <c r="P59" s="358"/>
      <c r="Q59" s="358"/>
      <c r="R59" s="358"/>
      <c r="S59" s="358"/>
      <c r="T59" s="358"/>
      <c r="U59" s="358"/>
      <c r="V59" s="358"/>
      <c r="W59" s="358"/>
      <c r="X59" s="358"/>
      <c r="Y59" s="358"/>
      <c r="Z59" s="358"/>
      <c r="AA59" s="358"/>
      <c r="AB59" s="358"/>
      <c r="AC59" s="358"/>
      <c r="AD59" s="358"/>
      <c r="AE59" s="358"/>
      <c r="AF59" s="358"/>
      <c r="AG59" s="358"/>
      <c r="AH59" s="358"/>
      <c r="AI59" s="358"/>
      <c r="AJ59" s="359"/>
    </row>
  </sheetData>
  <sheetProtection algorithmName="SHA-512" hashValue="UmdbhBwM8r2jN1lYfXpJqUZ/B1X+Zp8OFvBy+sne56mKOJOwZKu0HDFWxQjGFy7GM/Dx93wB/y/5gI29yEZQ6w==" saltValue="lXRZpZ/ONZqiK/3nCHaZHA==" spinCount="100000" sheet="1" formatCells="0" formatColumns="0" formatRows="0"/>
  <mergeCells count="10">
    <mergeCell ref="D11:AI11"/>
    <mergeCell ref="C30:C31"/>
    <mergeCell ref="D30:AI30"/>
    <mergeCell ref="B59:AJ59"/>
    <mergeCell ref="O8:U8"/>
    <mergeCell ref="O9:U9"/>
    <mergeCell ref="G8:N8"/>
    <mergeCell ref="V8:AB8"/>
    <mergeCell ref="G9:N9"/>
    <mergeCell ref="V9:AB9"/>
  </mergeCells>
  <conditionalFormatting sqref="D28:AG28">
    <cfRule type="cellIs" dxfId="344" priority="11" operator="equal">
      <formula>3</formula>
    </cfRule>
  </conditionalFormatting>
  <conditionalFormatting sqref="D28:AH28">
    <cfRule type="cellIs" dxfId="343" priority="15" operator="equal">
      <formula>2</formula>
    </cfRule>
    <cfRule type="cellIs" dxfId="342" priority="16" operator="equal">
      <formula>1</formula>
    </cfRule>
    <cfRule type="cellIs" dxfId="341" priority="17" operator="equal">
      <formula>0</formula>
    </cfRule>
  </conditionalFormatting>
  <conditionalFormatting sqref="D27:AI28">
    <cfRule type="containsBlanks" dxfId="340" priority="12" stopIfTrue="1">
      <formula>LEN(TRIM(D27))=0</formula>
    </cfRule>
  </conditionalFormatting>
  <conditionalFormatting sqref="E28 H28 R28 AB28">
    <cfRule type="cellIs" dxfId="339" priority="19" operator="equal">
      <formula>3</formula>
    </cfRule>
    <cfRule type="containsBlanks" dxfId="338" priority="23">
      <formula>LEN(TRIM(E28))=0</formula>
    </cfRule>
  </conditionalFormatting>
  <conditionalFormatting sqref="K28 U28 AE28">
    <cfRule type="containsBlanks" dxfId="337" priority="13">
      <formula>LEN(TRIM(K28))=0</formula>
    </cfRule>
    <cfRule type="cellIs" dxfId="336" priority="14" operator="equal">
      <formula>3</formula>
    </cfRule>
  </conditionalFormatting>
  <conditionalFormatting sqref="AH28">
    <cfRule type="cellIs" dxfId="335" priority="149" operator="equal">
      <formula>3</formula>
    </cfRule>
  </conditionalFormatting>
  <conditionalFormatting sqref="AI13:AI24">
    <cfRule type="containsBlanks" dxfId="334" priority="7" stopIfTrue="1">
      <formula>LEN(TRIM(AI13))=0</formula>
    </cfRule>
  </conditionalFormatting>
  <conditionalFormatting sqref="AI16">
    <cfRule type="cellIs" dxfId="333" priority="153" operator="equal">
      <formula>3</formula>
    </cfRule>
  </conditionalFormatting>
  <conditionalFormatting sqref="AI16:AI24">
    <cfRule type="cellIs" dxfId="332" priority="8" operator="equal">
      <formula>2</formula>
    </cfRule>
    <cfRule type="cellIs" dxfId="331" priority="9" operator="equal">
      <formula>1</formula>
    </cfRule>
    <cfRule type="cellIs" dxfId="330" priority="10" operator="equal">
      <formula>0</formula>
    </cfRule>
  </conditionalFormatting>
  <conditionalFormatting sqref="AI17">
    <cfRule type="cellIs" dxfId="329" priority="6" operator="equal">
      <formula>3</formula>
    </cfRule>
  </conditionalFormatting>
  <conditionalFormatting sqref="AI18:AI26">
    <cfRule type="cellIs" dxfId="328" priority="28" operator="equal">
      <formula>3</formula>
    </cfRule>
  </conditionalFormatting>
  <conditionalFormatting sqref="AI25:AI26">
    <cfRule type="containsBlanks" dxfId="327" priority="107" stopIfTrue="1">
      <formula>LEN(TRIM(AI25))=0</formula>
    </cfRule>
    <cfRule type="cellIs" dxfId="326" priority="108" operator="equal">
      <formula>2</formula>
    </cfRule>
    <cfRule type="cellIs" dxfId="325" priority="109" operator="equal">
      <formula>1</formula>
    </cfRule>
    <cfRule type="cellIs" dxfId="324" priority="110" operator="equal">
      <formula>0</formula>
    </cfRule>
  </conditionalFormatting>
  <conditionalFormatting sqref="AI32 AI34:AI57">
    <cfRule type="containsBlanks" dxfId="323" priority="32" stopIfTrue="1">
      <formula>LEN(TRIM(AI32))=0</formula>
    </cfRule>
  </conditionalFormatting>
  <conditionalFormatting sqref="AI32">
    <cfRule type="cellIs" dxfId="322" priority="37" operator="between">
      <formula>0</formula>
      <formula>0.25</formula>
    </cfRule>
    <cfRule type="cellIs" dxfId="321" priority="38" operator="between">
      <formula>0.25</formula>
      <formula>0.5</formula>
    </cfRule>
  </conditionalFormatting>
  <conditionalFormatting sqref="AI33">
    <cfRule type="cellIs" dxfId="320" priority="1" operator="equal">
      <formula>3</formula>
    </cfRule>
    <cfRule type="containsBlanks" dxfId="319" priority="2" stopIfTrue="1">
      <formula>LEN(TRIM(AI33))=0</formula>
    </cfRule>
    <cfRule type="cellIs" dxfId="318" priority="3" operator="equal">
      <formula>2</formula>
    </cfRule>
    <cfRule type="cellIs" dxfId="317" priority="4" operator="equal">
      <formula>1</formula>
    </cfRule>
    <cfRule type="cellIs" dxfId="316" priority="5" operator="equal">
      <formula>0</formula>
    </cfRule>
  </conditionalFormatting>
  <conditionalFormatting sqref="AI34:AI42">
    <cfRule type="cellIs" dxfId="315" priority="33" operator="between">
      <formula>0</formula>
      <formula>0.25</formula>
    </cfRule>
    <cfRule type="cellIs" dxfId="314" priority="34" operator="between">
      <formula>0.25</formula>
      <formula>0.5</formula>
    </cfRule>
  </conditionalFormatting>
  <conditionalFormatting sqref="AI41">
    <cfRule type="cellIs" dxfId="313" priority="35" operator="between">
      <formula>0.5</formula>
      <formula>0.75</formula>
    </cfRule>
    <cfRule type="cellIs" dxfId="312" priority="36" operator="between">
      <formula>0.75</formula>
      <formula>1</formula>
    </cfRule>
  </conditionalFormatting>
  <dataValidations count="4">
    <dataValidation type="decimal" errorStyle="warning" allowBlank="1" showErrorMessage="1" errorTitle="Uforventet lengde" error="Lengde er utenfor forventet lengdeintervall. Sjekk at lengde er riktig og oppgitt i cm. " sqref="D14:AG15" xr:uid="{AA4A836D-AD33-4D44-9E17-E1DC9B3E62CB}">
      <formula1>5</formula1>
      <formula2>30</formula2>
    </dataValidation>
    <dataValidation type="decimal" errorStyle="warning" allowBlank="1" showErrorMessage="1" errorTitle="Uforventet vekt" error="Vekten er utenfor forventet vektintervall. Sjekk at vekt er riktig og oppgitt i g. " sqref="D13:AG13" xr:uid="{918B127B-2571-4CE2-8D90-96BC30CD8166}">
      <formula1>10</formula1>
      <formula2>1000</formula2>
    </dataValidation>
    <dataValidation type="whole" allowBlank="1" showInputMessage="1" showErrorMessage="1" errorTitle="Feil i inntastingen" error="Scoren er utenfor intervallet (1-2). Skriv 1 for hannkjønn og 2 for hunnkjønn." sqref="D43:AG43" xr:uid="{95615A0E-D988-4C5E-8EC6-B74B4A0C9916}">
      <formula1>1</formula1>
      <formula2>2</formula2>
    </dataValidation>
    <dataValidation type="whole" allowBlank="1" showErrorMessage="1" errorTitle="Feil i inntasting" error="Leverfargen er utenfor intervallet (1-6) " sqref="D32:AG32" xr:uid="{2AD128B5-7B09-423A-983E-981C048FE238}">
      <formula1>1</formula1>
      <formula2>6</formula2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DropDown="1" showErrorMessage="1" errorTitle="Feil i inntasting" error="Scoren er utenfor intervallet (0-3)" xr:uid="{85C6C3FC-D09D-4C36-91C3-A2EBC89A7B9B}">
          <x14:formula1>
            <xm:f>Velferdsmodellen!$A$60:$A$64</xm:f>
          </x14:formula1>
          <xm:sqref>D18:AG26</xm:sqref>
        </x14:dataValidation>
        <x14:dataValidation type="list" allowBlank="1" showDropDown="1" showErrorMessage="1" errorTitle="Feil i inntasting" error="Scoren er utenfor intervallet (0-1)" xr:uid="{1DCA1553-20B6-417F-9E26-F4287D7044D1}">
          <x14:formula1>
            <xm:f>Velferdsmodellen!$A$60:$A$62</xm:f>
          </x14:formula1>
          <xm:sqref>D34:AG42</xm:sqref>
        </x14:dataValidation>
        <x14:dataValidation type="list" allowBlank="1" showDropDown="1" showErrorMessage="1" errorTitle="Feil i inntasting" error="Scoren er utenfor intervallet (0-1)_x000a_" xr:uid="{1B2B5623-22F6-4CFE-ACAF-8C349FA61C8A}">
          <x14:formula1>
            <xm:f>Velferdsmodellen!$A$60:$A$62</xm:f>
          </x14:formula1>
          <xm:sqref>D44:AG49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F3A0BB-EFE2-4033-8064-77E0934061A2}">
  <dimension ref="A1:AO59"/>
  <sheetViews>
    <sheetView zoomScale="80" zoomScaleNormal="80" zoomScaleSheetLayoutView="50" workbookViewId="0">
      <pane xSplit="3" ySplit="12" topLeftCell="D13" activePane="bottomRight" state="frozen"/>
      <selection pane="bottomRight" activeCell="D50" sqref="D50"/>
      <selection pane="bottomLeft" activeCell="D50" sqref="D50"/>
      <selection pane="topRight" activeCell="D50" sqref="D50"/>
    </sheetView>
  </sheetViews>
  <sheetFormatPr defaultColWidth="12.42578125" defaultRowHeight="15.75"/>
  <cols>
    <col min="1" max="1" width="5.140625" style="141" customWidth="1"/>
    <col min="2" max="2" width="2.42578125" style="58" customWidth="1"/>
    <col min="3" max="3" width="36" style="58" customWidth="1"/>
    <col min="4" max="33" width="6.7109375" style="58" customWidth="1"/>
    <col min="34" max="34" width="8" style="58" hidden="1" customWidth="1"/>
    <col min="35" max="35" width="22.7109375" style="58" customWidth="1"/>
    <col min="36" max="36" width="1.7109375" style="58" customWidth="1"/>
    <col min="37" max="37" width="7" style="141" customWidth="1"/>
    <col min="38" max="40" width="12.42578125" style="141"/>
    <col min="41" max="41" width="26.7109375" style="141" customWidth="1"/>
    <col min="42" max="16384" width="12.42578125" style="58"/>
  </cols>
  <sheetData>
    <row r="1" spans="1:41" ht="16.5" thickBot="1">
      <c r="A1" s="58"/>
      <c r="AK1" s="58"/>
      <c r="AL1" s="58"/>
      <c r="AM1" s="58"/>
      <c r="AN1" s="58"/>
      <c r="AO1" s="58"/>
    </row>
    <row r="2" spans="1:41">
      <c r="A2" s="58"/>
      <c r="B2" s="73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74"/>
      <c r="AK2" s="58"/>
      <c r="AL2" s="58"/>
      <c r="AM2" s="58"/>
      <c r="AN2" s="58"/>
      <c r="AO2" s="58"/>
    </row>
    <row r="3" spans="1:41">
      <c r="A3" s="58"/>
      <c r="B3" s="81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  <c r="P3" s="197"/>
      <c r="Q3" s="197"/>
      <c r="R3" s="197"/>
      <c r="S3" s="197"/>
      <c r="T3" s="197"/>
      <c r="U3" s="197"/>
      <c r="V3" s="197"/>
      <c r="W3" s="197"/>
      <c r="X3" s="197"/>
      <c r="Y3" s="197"/>
      <c r="Z3" s="197"/>
      <c r="AA3" s="197"/>
      <c r="AB3" s="197"/>
      <c r="AC3" s="197"/>
      <c r="AD3" s="197"/>
      <c r="AE3" s="197"/>
      <c r="AF3" s="197"/>
      <c r="AG3" s="197"/>
      <c r="AH3" s="197"/>
      <c r="AI3" s="197"/>
      <c r="AJ3" s="83"/>
      <c r="AK3" s="58"/>
      <c r="AL3" s="58"/>
      <c r="AM3" s="58"/>
      <c r="AN3" s="58"/>
      <c r="AO3" s="58"/>
    </row>
    <row r="4" spans="1:41">
      <c r="A4" s="58"/>
      <c r="B4" s="81"/>
      <c r="C4" s="197"/>
      <c r="D4" s="197"/>
      <c r="E4" s="197"/>
      <c r="F4" s="197"/>
      <c r="G4" s="197"/>
      <c r="H4" s="197"/>
      <c r="I4" s="197"/>
      <c r="J4" s="197"/>
      <c r="K4" s="197"/>
      <c r="L4" s="197"/>
      <c r="M4" s="197"/>
      <c r="N4" s="197"/>
      <c r="O4" s="197"/>
      <c r="P4" s="197"/>
      <c r="Q4" s="197"/>
      <c r="R4" s="197"/>
      <c r="S4" s="197"/>
      <c r="T4" s="197"/>
      <c r="U4" s="197"/>
      <c r="V4" s="197"/>
      <c r="W4" s="197"/>
      <c r="X4" s="197"/>
      <c r="Y4" s="197"/>
      <c r="Z4" s="197"/>
      <c r="AA4" s="197"/>
      <c r="AB4" s="197"/>
      <c r="AC4" s="197"/>
      <c r="AD4" s="197"/>
      <c r="AE4" s="197"/>
      <c r="AF4" s="197"/>
      <c r="AG4" s="197"/>
      <c r="AH4" s="197"/>
      <c r="AI4" s="197"/>
      <c r="AJ4" s="83"/>
      <c r="AK4" s="58"/>
      <c r="AL4" s="58"/>
      <c r="AM4" s="58"/>
      <c r="AN4" s="58"/>
      <c r="AO4" s="58"/>
    </row>
    <row r="5" spans="1:41">
      <c r="A5" s="58"/>
      <c r="B5" s="81"/>
      <c r="C5" s="197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197"/>
      <c r="Z5" s="197"/>
      <c r="AA5" s="197"/>
      <c r="AB5" s="197"/>
      <c r="AC5" s="197"/>
      <c r="AD5" s="197"/>
      <c r="AE5" s="197"/>
      <c r="AF5" s="197"/>
      <c r="AG5" s="197"/>
      <c r="AH5" s="197"/>
      <c r="AI5" s="197"/>
      <c r="AJ5" s="83"/>
      <c r="AK5" s="58"/>
      <c r="AL5" s="58"/>
      <c r="AM5" s="58"/>
      <c r="AN5" s="58"/>
      <c r="AO5" s="58"/>
    </row>
    <row r="6" spans="1:41">
      <c r="A6" s="58"/>
      <c r="B6" s="81"/>
      <c r="C6" s="197"/>
      <c r="D6" s="197"/>
      <c r="E6" s="197"/>
      <c r="F6" s="197"/>
      <c r="G6" s="197"/>
      <c r="H6" s="197"/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7"/>
      <c r="AF6" s="197"/>
      <c r="AG6" s="197"/>
      <c r="AH6" s="197"/>
      <c r="AI6" s="197"/>
      <c r="AJ6" s="83"/>
      <c r="AK6" s="58"/>
      <c r="AL6" s="58"/>
      <c r="AM6" s="58"/>
      <c r="AN6" s="58"/>
      <c r="AO6" s="58"/>
    </row>
    <row r="7" spans="1:41" ht="16.5" thickBot="1">
      <c r="A7" s="58"/>
      <c r="B7" s="81"/>
      <c r="C7" s="197"/>
      <c r="D7" s="197"/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97"/>
      <c r="AA7" s="197"/>
      <c r="AB7" s="197"/>
      <c r="AC7" s="197"/>
      <c r="AD7" s="197"/>
      <c r="AE7" s="197"/>
      <c r="AF7" s="197"/>
      <c r="AG7" s="197"/>
      <c r="AH7" s="197"/>
      <c r="AI7" s="197"/>
      <c r="AJ7" s="83"/>
      <c r="AK7" s="58"/>
      <c r="AL7" s="58"/>
      <c r="AM7" s="58"/>
      <c r="AN7" s="58"/>
      <c r="AO7" s="58"/>
    </row>
    <row r="8" spans="1:41" s="77" customFormat="1">
      <c r="B8" s="75"/>
      <c r="C8" s="197"/>
      <c r="D8" s="197"/>
      <c r="E8" s="197"/>
      <c r="F8" s="197"/>
      <c r="G8" s="360" t="s">
        <v>22</v>
      </c>
      <c r="H8" s="361"/>
      <c r="I8" s="361"/>
      <c r="J8" s="361"/>
      <c r="K8" s="361"/>
      <c r="L8" s="361"/>
      <c r="M8" s="361"/>
      <c r="N8" s="362"/>
      <c r="O8" s="360" t="s">
        <v>23</v>
      </c>
      <c r="P8" s="361"/>
      <c r="Q8" s="361"/>
      <c r="R8" s="361"/>
      <c r="S8" s="361"/>
      <c r="T8" s="361"/>
      <c r="U8" s="362"/>
      <c r="V8" s="360" t="s">
        <v>24</v>
      </c>
      <c r="W8" s="361"/>
      <c r="X8" s="361"/>
      <c r="Y8" s="361"/>
      <c r="Z8" s="361"/>
      <c r="AA8" s="361"/>
      <c r="AB8" s="362"/>
      <c r="AC8" s="197"/>
      <c r="AD8" s="197"/>
      <c r="AE8" s="197"/>
      <c r="AF8" s="197"/>
      <c r="AG8" s="197"/>
      <c r="AH8" s="197"/>
      <c r="AI8" s="197"/>
      <c r="AJ8" s="83"/>
    </row>
    <row r="9" spans="1:41" s="80" customFormat="1" ht="19.5" thickBot="1">
      <c r="B9" s="78"/>
      <c r="C9" s="197"/>
      <c r="D9" s="197"/>
      <c r="E9" s="197"/>
      <c r="F9" s="197"/>
      <c r="G9" s="363"/>
      <c r="H9" s="364"/>
      <c r="I9" s="364"/>
      <c r="J9" s="364"/>
      <c r="K9" s="364"/>
      <c r="L9" s="364"/>
      <c r="M9" s="364"/>
      <c r="N9" s="365"/>
      <c r="O9" s="363">
        <v>7</v>
      </c>
      <c r="P9" s="364"/>
      <c r="Q9" s="364"/>
      <c r="R9" s="364"/>
      <c r="S9" s="364"/>
      <c r="T9" s="364"/>
      <c r="U9" s="365"/>
      <c r="V9" s="366"/>
      <c r="W9" s="367"/>
      <c r="X9" s="367"/>
      <c r="Y9" s="367"/>
      <c r="Z9" s="367"/>
      <c r="AA9" s="367"/>
      <c r="AB9" s="368"/>
      <c r="AC9" s="197"/>
      <c r="AD9" s="197"/>
      <c r="AE9" s="197"/>
      <c r="AF9" s="197"/>
      <c r="AG9" s="197"/>
      <c r="AH9" s="197"/>
      <c r="AI9" s="197"/>
      <c r="AJ9" s="83"/>
    </row>
    <row r="10" spans="1:41" ht="16.5" thickBot="1">
      <c r="A10" s="58"/>
      <c r="B10" s="81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3"/>
      <c r="AK10" s="58"/>
      <c r="AL10" s="58"/>
      <c r="AM10" s="58"/>
      <c r="AN10" s="58"/>
      <c r="AO10" s="58"/>
    </row>
    <row r="11" spans="1:41" ht="21.75" thickBot="1">
      <c r="B11" s="81"/>
      <c r="C11" s="84"/>
      <c r="D11" s="350" t="s">
        <v>25</v>
      </c>
      <c r="E11" s="350"/>
      <c r="F11" s="350"/>
      <c r="G11" s="350"/>
      <c r="H11" s="350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0"/>
      <c r="Y11" s="350"/>
      <c r="Z11" s="350"/>
      <c r="AA11" s="350"/>
      <c r="AB11" s="350"/>
      <c r="AC11" s="350"/>
      <c r="AD11" s="350"/>
      <c r="AE11" s="350"/>
      <c r="AF11" s="350"/>
      <c r="AG11" s="350"/>
      <c r="AH11" s="350"/>
      <c r="AI11" s="350"/>
      <c r="AJ11" s="83"/>
    </row>
    <row r="12" spans="1:41" ht="21">
      <c r="B12" s="81"/>
      <c r="C12" s="166"/>
      <c r="D12" s="147">
        <v>1</v>
      </c>
      <c r="E12" s="87">
        <v>2</v>
      </c>
      <c r="F12" s="87">
        <v>3</v>
      </c>
      <c r="G12" s="87">
        <v>4</v>
      </c>
      <c r="H12" s="87">
        <v>5</v>
      </c>
      <c r="I12" s="87">
        <v>6</v>
      </c>
      <c r="J12" s="87">
        <v>7</v>
      </c>
      <c r="K12" s="87">
        <v>8</v>
      </c>
      <c r="L12" s="87">
        <v>9</v>
      </c>
      <c r="M12" s="87">
        <v>10</v>
      </c>
      <c r="N12" s="87">
        <v>11</v>
      </c>
      <c r="O12" s="87">
        <v>12</v>
      </c>
      <c r="P12" s="87">
        <v>13</v>
      </c>
      <c r="Q12" s="87">
        <v>14</v>
      </c>
      <c r="R12" s="88">
        <v>15</v>
      </c>
      <c r="S12" s="87">
        <v>16</v>
      </c>
      <c r="T12" s="87">
        <v>17</v>
      </c>
      <c r="U12" s="87">
        <v>18</v>
      </c>
      <c r="V12" s="87">
        <v>19</v>
      </c>
      <c r="W12" s="87">
        <v>20</v>
      </c>
      <c r="X12" s="87">
        <v>21</v>
      </c>
      <c r="Y12" s="87">
        <v>22</v>
      </c>
      <c r="Z12" s="87">
        <v>23</v>
      </c>
      <c r="AA12" s="87">
        <v>24</v>
      </c>
      <c r="AB12" s="87">
        <v>25</v>
      </c>
      <c r="AC12" s="87">
        <v>26</v>
      </c>
      <c r="AD12" s="87">
        <v>27</v>
      </c>
      <c r="AE12" s="87">
        <v>28</v>
      </c>
      <c r="AF12" s="87">
        <v>29</v>
      </c>
      <c r="AG12" s="237">
        <v>30</v>
      </c>
      <c r="AH12" s="239" t="s">
        <v>26</v>
      </c>
      <c r="AI12" s="90" t="s">
        <v>27</v>
      </c>
      <c r="AJ12" s="83"/>
    </row>
    <row r="13" spans="1:41">
      <c r="B13" s="81"/>
      <c r="C13" s="110" t="s">
        <v>28</v>
      </c>
      <c r="D13" s="148"/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60">
        <f>30-COUNTBLANK(D13:AG13)</f>
        <v>0</v>
      </c>
      <c r="AI13" s="180"/>
      <c r="AJ13" s="83"/>
    </row>
    <row r="14" spans="1:41">
      <c r="B14" s="81"/>
      <c r="C14" s="110" t="s">
        <v>29</v>
      </c>
      <c r="D14" s="148"/>
      <c r="E14" s="143"/>
      <c r="F14" s="143"/>
      <c r="G14" s="143"/>
      <c r="H14" s="143"/>
      <c r="I14" s="143"/>
      <c r="J14" s="143"/>
      <c r="K14" s="143"/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61">
        <f t="shared" ref="AH14:AH26" si="0">30-COUNTBLANK(D14:AG14)</f>
        <v>0</v>
      </c>
      <c r="AI14" s="180"/>
      <c r="AJ14" s="83"/>
    </row>
    <row r="15" spans="1:41" ht="16.5" thickBot="1">
      <c r="B15" s="81"/>
      <c r="C15" s="156" t="s">
        <v>30</v>
      </c>
      <c r="D15" s="230"/>
      <c r="E15" s="231"/>
      <c r="F15" s="231"/>
      <c r="G15" s="231"/>
      <c r="H15" s="231"/>
      <c r="I15" s="231"/>
      <c r="J15" s="231"/>
      <c r="K15" s="231"/>
      <c r="L15" s="231"/>
      <c r="M15" s="231"/>
      <c r="N15" s="231"/>
      <c r="O15" s="231"/>
      <c r="P15" s="231"/>
      <c r="Q15" s="231"/>
      <c r="R15" s="231"/>
      <c r="S15" s="231"/>
      <c r="T15" s="231"/>
      <c r="U15" s="231"/>
      <c r="V15" s="231"/>
      <c r="W15" s="231"/>
      <c r="X15" s="231"/>
      <c r="Y15" s="231"/>
      <c r="Z15" s="231"/>
      <c r="AA15" s="231"/>
      <c r="AB15" s="231"/>
      <c r="AC15" s="231"/>
      <c r="AD15" s="231"/>
      <c r="AE15" s="231"/>
      <c r="AF15" s="231"/>
      <c r="AG15" s="232"/>
      <c r="AH15" s="150"/>
      <c r="AI15" s="234"/>
      <c r="AJ15" s="83"/>
    </row>
    <row r="16" spans="1:41" ht="16.5" thickBot="1">
      <c r="B16" s="81"/>
      <c r="C16" s="216" t="s">
        <v>31</v>
      </c>
      <c r="D16" s="222" t="str" cm="1">
        <f t="array" ref="D16">+IF(COUNTBLANK(D13:D14)&gt;0,"",_xlfn.IFS((10^(3.516)*D13/(10*D14)^(2.559))&gt;=1,0,(10^(3.516)*D13/(10*D14)^(2.559))&gt;=0.9,1,(10^(3.516)*D13/(10*D14)^(2.559))&gt;=0.75,2,(10^(3.516)*D13/(10*D14)^(2.559))&lt;0.75,3))</f>
        <v/>
      </c>
      <c r="E16" s="217" t="str" cm="1">
        <f t="array" ref="E16">+IF(COUNTBLANK(E13:E14)&gt;0,"",_xlfn.IFS((10^(3.516)*E13/(10*E14)^(2.559))&gt;=1,0,(10^(3.516)*E13/(10*E14)^(2.559))&gt;=0.9,1,(10^(3.516)*E13/(10*E14)^(2.559))&gt;=0.75,2,(10^(3.516)*E13/(10*E14)^(2.559))&lt;0.75,3))</f>
        <v/>
      </c>
      <c r="F16" s="217" t="str" cm="1">
        <f t="array" ref="F16">+IF(COUNTBLANK(F13:F14)&gt;0,"",_xlfn.IFS((10^(3.516)*F13/(10*F14)^(2.559))&gt;=1,0,(10^(3.516)*F13/(10*F14)^(2.559))&gt;=0.9,1,(10^(3.516)*F13/(10*F14)^(2.559))&gt;=0.75,2,(10^(3.516)*F13/(10*F14)^(2.559))&lt;0.75,3))</f>
        <v/>
      </c>
      <c r="G16" s="217" t="str" cm="1">
        <f t="array" ref="G16">+IF(COUNTBLANK(G13:G14)&gt;0,"",_xlfn.IFS((10^(3.516)*G13/(10*G14)^(2.559))&gt;=1,0,(10^(3.516)*G13/(10*G14)^(2.559))&gt;=0.9,1,(10^(3.516)*G13/(10*G14)^(2.559))&gt;=0.75,2,(10^(3.516)*G13/(10*G14)^(2.559))&lt;0.75,3))</f>
        <v/>
      </c>
      <c r="H16" s="217" t="str" cm="1">
        <f t="array" ref="H16">+IF(COUNTBLANK(H13:H14)&gt;0,"",_xlfn.IFS((10^(3.516)*H13/(10*H14)^(2.559))&gt;=1,0,(10^(3.516)*H13/(10*H14)^(2.559))&gt;=0.9,1,(10^(3.516)*H13/(10*H14)^(2.559))&gt;=0.75,2,(10^(3.516)*H13/(10*H14)^(2.559))&lt;0.75,3))</f>
        <v/>
      </c>
      <c r="I16" s="217" t="str" cm="1">
        <f t="array" ref="I16">+IF(COUNTBLANK(I13:I14)&gt;0,"",_xlfn.IFS((10^(3.516)*I13/(10*I14)^(2.559))&gt;=1,0,(10^(3.516)*I13/(10*I14)^(2.559))&gt;=0.9,1,(10^(3.516)*I13/(10*I14)^(2.559))&gt;=0.75,2,(10^(3.516)*I13/(10*I14)^(2.559))&lt;0.75,3))</f>
        <v/>
      </c>
      <c r="J16" s="217" t="str" cm="1">
        <f t="array" ref="J16">+IF(COUNTBLANK(J13:J14)&gt;0,"",_xlfn.IFS((10^(3.516)*J13/(10*J14)^(2.559))&gt;=1,0,(10^(3.516)*J13/(10*J14)^(2.559))&gt;=0.9,1,(10^(3.516)*J13/(10*J14)^(2.559))&gt;=0.75,2,(10^(3.516)*J13/(10*J14)^(2.559))&lt;0.75,3))</f>
        <v/>
      </c>
      <c r="K16" s="217" t="str" cm="1">
        <f t="array" ref="K16">+IF(COUNTBLANK(K13:K14)&gt;0,"",_xlfn.IFS((10^(3.516)*K13/(10*K14)^(2.559))&gt;=1,0,(10^(3.516)*K13/(10*K14)^(2.559))&gt;=0.9,1,(10^(3.516)*K13/(10*K14)^(2.559))&gt;=0.75,2,(10^(3.516)*K13/(10*K14)^(2.559))&lt;0.75,3))</f>
        <v/>
      </c>
      <c r="L16" s="217" t="str" cm="1">
        <f t="array" ref="L16">+IF(COUNTBLANK(L13:L14)&gt;0,"",_xlfn.IFS((10^(3.516)*L13/(10*L14)^(2.559))&gt;=1,0,(10^(3.516)*L13/(10*L14)^(2.559))&gt;=0.9,1,(10^(3.516)*L13/(10*L14)^(2.559))&gt;=0.75,2,(10^(3.516)*L13/(10*L14)^(2.559))&lt;0.75,3))</f>
        <v/>
      </c>
      <c r="M16" s="217" t="str" cm="1">
        <f t="array" ref="M16">+IF(COUNTBLANK(M13:M14)&gt;0,"",_xlfn.IFS((10^(3.516)*M13/(10*M14)^(2.559))&gt;=1,0,(10^(3.516)*M13/(10*M14)^(2.559))&gt;=0.9,1,(10^(3.516)*M13/(10*M14)^(2.559))&gt;=0.75,2,(10^(3.516)*M13/(10*M14)^(2.559))&lt;0.75,3))</f>
        <v/>
      </c>
      <c r="N16" s="217" t="str" cm="1">
        <f t="array" ref="N16">+IF(COUNTBLANK(N13:N14)&gt;0,"",_xlfn.IFS((10^(3.516)*N13/(10*N14)^(2.559))&gt;=1,0,(10^(3.516)*N13/(10*N14)^(2.559))&gt;=0.9,1,(10^(3.516)*N13/(10*N14)^(2.559))&gt;=0.75,2,(10^(3.516)*N13/(10*N14)^(2.559))&lt;0.75,3))</f>
        <v/>
      </c>
      <c r="O16" s="217" t="str" cm="1">
        <f t="array" ref="O16">+IF(COUNTBLANK(O13:O14)&gt;0,"",_xlfn.IFS((10^(3.516)*O13/(10*O14)^(2.559))&gt;=1,0,(10^(3.516)*O13/(10*O14)^(2.559))&gt;=0.9,1,(10^(3.516)*O13/(10*O14)^(2.559))&gt;=0.75,2,(10^(3.516)*O13/(10*O14)^(2.559))&lt;0.75,3))</f>
        <v/>
      </c>
      <c r="P16" s="217" t="str" cm="1">
        <f t="array" ref="P16">+IF(COUNTBLANK(P13:P14)&gt;0,"",_xlfn.IFS((10^(3.516)*P13/(10*P14)^(2.559))&gt;=1,0,(10^(3.516)*P13/(10*P14)^(2.559))&gt;=0.9,1,(10^(3.516)*P13/(10*P14)^(2.559))&gt;=0.75,2,(10^(3.516)*P13/(10*P14)^(2.559))&lt;0.75,3))</f>
        <v/>
      </c>
      <c r="Q16" s="217" t="str" cm="1">
        <f t="array" ref="Q16">+IF(COUNTBLANK(Q13:Q14)&gt;0,"",_xlfn.IFS((10^(3.516)*Q13/(10*Q14)^(2.559))&gt;=1,0,(10^(3.516)*Q13/(10*Q14)^(2.559))&gt;=0.9,1,(10^(3.516)*Q13/(10*Q14)^(2.559))&gt;=0.75,2,(10^(3.516)*Q13/(10*Q14)^(2.559))&lt;0.75,3))</f>
        <v/>
      </c>
      <c r="R16" s="217" t="str" cm="1">
        <f t="array" ref="R16">+IF(COUNTBLANK(R13:R14)&gt;0,"",_xlfn.IFS((10^(3.516)*R13/(10*R14)^(2.559))&gt;=1,0,(10^(3.516)*R13/(10*R14)^(2.559))&gt;=0.9,1,(10^(3.516)*R13/(10*R14)^(2.559))&gt;=0.75,2,(10^(3.516)*R13/(10*R14)^(2.559))&lt;0.75,3))</f>
        <v/>
      </c>
      <c r="S16" s="217" t="str" cm="1">
        <f t="array" ref="S16">+IF(COUNTBLANK(S13:S14)&gt;0,"",_xlfn.IFS((10^(3.516)*S13/(10*S14)^(2.559))&gt;=1,0,(10^(3.516)*S13/(10*S14)^(2.559))&gt;=0.9,1,(10^(3.516)*S13/(10*S14)^(2.559))&gt;=0.75,2,(10^(3.516)*S13/(10*S14)^(2.559))&lt;0.75,3))</f>
        <v/>
      </c>
      <c r="T16" s="217" t="str" cm="1">
        <f t="array" ref="T16">+IF(COUNTBLANK(T13:T14)&gt;0,"",_xlfn.IFS((10^(3.516)*T13/(10*T14)^(2.559))&gt;=1,0,(10^(3.516)*T13/(10*T14)^(2.559))&gt;=0.9,1,(10^(3.516)*T13/(10*T14)^(2.559))&gt;=0.75,2,(10^(3.516)*T13/(10*T14)^(2.559))&lt;0.75,3))</f>
        <v/>
      </c>
      <c r="U16" s="217" t="str" cm="1">
        <f t="array" ref="U16">+IF(COUNTBLANK(U13:U14)&gt;0,"",_xlfn.IFS((10^(3.516)*U13/(10*U14)^(2.559))&gt;=1,0,(10^(3.516)*U13/(10*U14)^(2.559))&gt;=0.9,1,(10^(3.516)*U13/(10*U14)^(2.559))&gt;=0.75,2,(10^(3.516)*U13/(10*U14)^(2.559))&lt;0.75,3))</f>
        <v/>
      </c>
      <c r="V16" s="217" t="str" cm="1">
        <f t="array" ref="V16">+IF(COUNTBLANK(V13:V14)&gt;0,"",_xlfn.IFS((10^(3.516)*V13/(10*V14)^(2.559))&gt;=1,0,(10^(3.516)*V13/(10*V14)^(2.559))&gt;=0.9,1,(10^(3.516)*V13/(10*V14)^(2.559))&gt;=0.75,2,(10^(3.516)*V13/(10*V14)^(2.559))&lt;0.75,3))</f>
        <v/>
      </c>
      <c r="W16" s="217" t="str" cm="1">
        <f t="array" ref="W16">+IF(COUNTBLANK(W13:W14)&gt;0,"",_xlfn.IFS((10^(3.516)*W13/(10*W14)^(2.559))&gt;=1,0,(10^(3.516)*W13/(10*W14)^(2.559))&gt;=0.9,1,(10^(3.516)*W13/(10*W14)^(2.559))&gt;=0.75,2,(10^(3.516)*W13/(10*W14)^(2.559))&lt;0.75,3))</f>
        <v/>
      </c>
      <c r="X16" s="217" t="str" cm="1">
        <f t="array" ref="X16">+IF(COUNTBLANK(X13:X14)&gt;0,"",_xlfn.IFS((10^(3.516)*X13/(10*X14)^(2.559))&gt;=1,0,(10^(3.516)*X13/(10*X14)^(2.559))&gt;=0.9,1,(10^(3.516)*X13/(10*X14)^(2.559))&gt;=0.75,2,(10^(3.516)*X13/(10*X14)^(2.559))&lt;0.75,3))</f>
        <v/>
      </c>
      <c r="Y16" s="217" t="str" cm="1">
        <f t="array" ref="Y16">+IF(COUNTBLANK(Y13:Y14)&gt;0,"",_xlfn.IFS((10^(3.516)*Y13/(10*Y14)^(2.559))&gt;=1,0,(10^(3.516)*Y13/(10*Y14)^(2.559))&gt;=0.9,1,(10^(3.516)*Y13/(10*Y14)^(2.559))&gt;=0.75,2,(10^(3.516)*Y13/(10*Y14)^(2.559))&lt;0.75,3))</f>
        <v/>
      </c>
      <c r="Z16" s="217" t="str" cm="1">
        <f t="array" ref="Z16">+IF(COUNTBLANK(Z13:Z14)&gt;0,"",_xlfn.IFS((10^(3.516)*Z13/(10*Z14)^(2.559))&gt;=1,0,(10^(3.516)*Z13/(10*Z14)^(2.559))&gt;=0.9,1,(10^(3.516)*Z13/(10*Z14)^(2.559))&gt;=0.75,2,(10^(3.516)*Z13/(10*Z14)^(2.559))&lt;0.75,3))</f>
        <v/>
      </c>
      <c r="AA16" s="217" t="str" cm="1">
        <f t="array" ref="AA16">+IF(COUNTBLANK(AA13:AA14)&gt;0,"",_xlfn.IFS((10^(3.516)*AA13/(10*AA14)^(2.559))&gt;=1,0,(10^(3.516)*AA13/(10*AA14)^(2.559))&gt;=0.9,1,(10^(3.516)*AA13/(10*AA14)^(2.559))&gt;=0.75,2,(10^(3.516)*AA13/(10*AA14)^(2.559))&lt;0.75,3))</f>
        <v/>
      </c>
      <c r="AB16" s="217" t="str" cm="1">
        <f t="array" ref="AB16">+IF(COUNTBLANK(AB13:AB14)&gt;0,"",_xlfn.IFS((10^(3.516)*AB13/(10*AB14)^(2.559))&gt;=1,0,(10^(3.516)*AB13/(10*AB14)^(2.559))&gt;=0.9,1,(10^(3.516)*AB13/(10*AB14)^(2.559))&gt;=0.75,2,(10^(3.516)*AB13/(10*AB14)^(2.559))&lt;0.75,3))</f>
        <v/>
      </c>
      <c r="AC16" s="217" t="str" cm="1">
        <f t="array" ref="AC16">+IF(COUNTBLANK(AC13:AC14)&gt;0,"",_xlfn.IFS((10^(3.516)*AC13/(10*AC14)^(2.559))&gt;=1,0,(10^(3.516)*AC13/(10*AC14)^(2.559))&gt;=0.9,1,(10^(3.516)*AC13/(10*AC14)^(2.559))&gt;=0.75,2,(10^(3.516)*AC13/(10*AC14)^(2.559))&lt;0.75,3))</f>
        <v/>
      </c>
      <c r="AD16" s="217" t="str" cm="1">
        <f t="array" ref="AD16">+IF(COUNTBLANK(AD13:AD14)&gt;0,"",_xlfn.IFS((10^(3.516)*AD13/(10*AD14)^(2.559))&gt;=1,0,(10^(3.516)*AD13/(10*AD14)^(2.559))&gt;=0.9,1,(10^(3.516)*AD13/(10*AD14)^(2.559))&gt;=0.75,2,(10^(3.516)*AD13/(10*AD14)^(2.559))&lt;0.75,3))</f>
        <v/>
      </c>
      <c r="AE16" s="217" t="str" cm="1">
        <f t="array" ref="AE16">+IF(COUNTBLANK(AE13:AE14)&gt;0,"",_xlfn.IFS((10^(3.516)*AE13/(10*AE14)^(2.559))&gt;=1,0,(10^(3.516)*AE13/(10*AE14)^(2.559))&gt;=0.9,1,(10^(3.516)*AE13/(10*AE14)^(2.559))&gt;=0.75,2,(10^(3.516)*AE13/(10*AE14)^(2.559))&lt;0.75,3))</f>
        <v/>
      </c>
      <c r="AF16" s="217" t="str" cm="1">
        <f t="array" ref="AF16">+IF(COUNTBLANK(AF13:AF14)&gt;0,"",_xlfn.IFS((10^(3.516)*AF13/(10*AF14)^(2.559))&gt;=1,0,(10^(3.516)*AF13/(10*AF14)^(2.559))&gt;=0.9,1,(10^(3.516)*AF13/(10*AF14)^(2.559))&gt;=0.75,2,(10^(3.516)*AF13/(10*AF14)^(2.559))&lt;0.75,3))</f>
        <v/>
      </c>
      <c r="AG16" s="218" t="str" cm="1">
        <f t="array" ref="AG16">+IF(COUNTBLANK(AG13:AG14)&gt;0,"",_xlfn.IFS((10^(3.516)*AG13/(10*AG14)^(2.559))&gt;=1,0,(10^(3.516)*AG13/(10*AG14)^(2.559))&gt;=0.9,1,(10^(3.516)*AG13/(10*AG14)^(2.559))&gt;=0.75,2,(10^(3.516)*AG13/(10*AG14)^(2.559))&lt;0.75,3))</f>
        <v/>
      </c>
      <c r="AH16" s="219">
        <f t="shared" si="0"/>
        <v>0</v>
      </c>
      <c r="AI16" s="178" t="str">
        <f>IF(COUNTBLANK(D16:AG16)=30,"",IF((Beregningsgrunnlag!M93/AH16&gt;=0.25),3,IF(OR((Beregningsgrunnlag!M93/AH16&gt;=0.1),((Beregningsgrunnlag!M93+Beregningsgrunnlag!L93)/AH16&gt;=0.4)),2,IF(OR((Beregningsgrunnlag!M93&gt;0),(Beregningsgrunnlag!M93+Beregningsgrunnlag!L93)/AH16&gt;0,((Beregningsgrunnlag!J93/AH16&lt;0.6))),1,0))))</f>
        <v/>
      </c>
      <c r="AJ16" s="83"/>
    </row>
    <row r="17" spans="1:41" ht="16.5" thickBot="1">
      <c r="A17" s="58"/>
      <c r="B17" s="81"/>
      <c r="C17" s="95" t="s">
        <v>32</v>
      </c>
      <c r="D17" s="225"/>
      <c r="E17" s="226"/>
      <c r="F17" s="226"/>
      <c r="G17" s="226"/>
      <c r="H17" s="226"/>
      <c r="I17" s="226"/>
      <c r="J17" s="226"/>
      <c r="K17" s="226"/>
      <c r="L17" s="226"/>
      <c r="M17" s="226"/>
      <c r="N17" s="226"/>
      <c r="O17" s="226"/>
      <c r="P17" s="226"/>
      <c r="Q17" s="226"/>
      <c r="R17" s="226"/>
      <c r="S17" s="226"/>
      <c r="T17" s="226"/>
      <c r="U17" s="226"/>
      <c r="V17" s="226"/>
      <c r="W17" s="226"/>
      <c r="X17" s="226"/>
      <c r="Y17" s="226"/>
      <c r="Z17" s="226"/>
      <c r="AA17" s="226"/>
      <c r="AB17" s="226"/>
      <c r="AC17" s="226"/>
      <c r="AD17" s="226"/>
      <c r="AE17" s="226"/>
      <c r="AF17" s="226"/>
      <c r="AG17" s="227"/>
      <c r="AH17" s="93"/>
      <c r="AI17" s="172"/>
      <c r="AJ17" s="83"/>
      <c r="AK17" s="58"/>
      <c r="AL17" s="58"/>
      <c r="AM17" s="58"/>
      <c r="AN17" s="58"/>
      <c r="AO17" s="58"/>
    </row>
    <row r="18" spans="1:41">
      <c r="B18" s="81"/>
      <c r="C18" s="157" t="s">
        <v>33</v>
      </c>
      <c r="D18" s="167" t="str">
        <f>+IF(ISBLANK($D$17),"",0)</f>
        <v/>
      </c>
      <c r="E18" s="92" t="str">
        <f>+IF(ISBLANK($E$17),"",0)</f>
        <v/>
      </c>
      <c r="F18" s="92" t="str">
        <f>+IF(ISBLANK($F$17),"",0)</f>
        <v/>
      </c>
      <c r="G18" s="92" t="str">
        <f>+IF(ISBLANK($G$17),"",0)</f>
        <v/>
      </c>
      <c r="H18" s="92" t="str">
        <f>+IF(ISBLANK($H$17),"",0)</f>
        <v/>
      </c>
      <c r="I18" s="92" t="str">
        <f>+IF(ISBLANK($I$17),"",0)</f>
        <v/>
      </c>
      <c r="J18" s="92" t="str">
        <f>+IF(ISBLANK($J$17),"",0)</f>
        <v/>
      </c>
      <c r="K18" s="92" t="str">
        <f>+IF(ISBLANK($K$17),"",0)</f>
        <v/>
      </c>
      <c r="L18" s="92" t="str">
        <f>+IF(ISBLANK($L$17),"",0)</f>
        <v/>
      </c>
      <c r="M18" s="92" t="str">
        <f>+IF(ISBLANK($M$17),"",0)</f>
        <v/>
      </c>
      <c r="N18" s="92" t="str">
        <f>+IF(ISBLANK($N$17),"",0)</f>
        <v/>
      </c>
      <c r="O18" s="92" t="str">
        <f>+IF(ISBLANK($O$17),"",0)</f>
        <v/>
      </c>
      <c r="P18" s="92" t="str">
        <f>+IF(ISBLANK($P$17),"",0)</f>
        <v/>
      </c>
      <c r="Q18" s="92" t="str">
        <f>+IF(ISBLANK($Q$17),"",0)</f>
        <v/>
      </c>
      <c r="R18" s="92" t="str">
        <f>+IF(ISBLANK($R$17),"",0)</f>
        <v/>
      </c>
      <c r="S18" s="92" t="str">
        <f>+IF(ISBLANK($S$17),"",0)</f>
        <v/>
      </c>
      <c r="T18" s="92" t="str">
        <f>+IF(ISBLANK($T$17),"",0)</f>
        <v/>
      </c>
      <c r="U18" s="92" t="str">
        <f>+IF(ISBLANK($U$17),"",0)</f>
        <v/>
      </c>
      <c r="V18" s="92" t="str">
        <f>+IF(ISBLANK($V$17),"",0)</f>
        <v/>
      </c>
      <c r="W18" s="92" t="str">
        <f>+IF(ISBLANK($W$17),"",0)</f>
        <v/>
      </c>
      <c r="X18" s="92" t="str">
        <f>+IF(ISBLANK($X$17),"",0)</f>
        <v/>
      </c>
      <c r="Y18" s="92" t="str">
        <f>+IF(ISBLANK($Y$17),"",0)</f>
        <v/>
      </c>
      <c r="Z18" s="92" t="str">
        <f>+IF(ISBLANK($Z$17),"",0)</f>
        <v/>
      </c>
      <c r="AA18" s="92" t="str">
        <f>+IF(ISBLANK($AA$17),"",0)</f>
        <v/>
      </c>
      <c r="AB18" s="92" t="str">
        <f>+IF(ISBLANK($AB$17),"",0)</f>
        <v/>
      </c>
      <c r="AC18" s="92" t="str">
        <f>+IF(ISBLANK($AC$17),"",0)</f>
        <v/>
      </c>
      <c r="AD18" s="92" t="str">
        <f>+IF(ISBLANK($AD$17),"",0)</f>
        <v/>
      </c>
      <c r="AE18" s="92" t="str">
        <f>+IF(ISBLANK($AE$17),"",0)</f>
        <v/>
      </c>
      <c r="AF18" s="92" t="str">
        <f>+IF(ISBLANK($AF$17),"",0)</f>
        <v/>
      </c>
      <c r="AG18" s="92" t="str">
        <f>+IF(ISBLANK($AG$17),"",0)</f>
        <v/>
      </c>
      <c r="AH18" s="160">
        <f t="shared" si="0"/>
        <v>0</v>
      </c>
      <c r="AI18" s="178" t="str">
        <f>IF(COUNTBLANK(D18:AG18)=30,"",IF((Beregningsgrunnlag!I52/AH18&gt;=0.25),3,IF(OR((Beregningsgrunnlag!I52/AH18&gt;=0.1),((Beregningsgrunnlag!I52+Beregningsgrunnlag!H52)/AH18&gt;=0.4)),2,IF(OR((Beregningsgrunnlag!I52&gt;0),(Beregningsgrunnlag!I52+Beregningsgrunnlag!H52)/AH18&gt;0,((Beregningsgrunnlag!F52/AH18&lt;0.6))),1,0))))</f>
        <v/>
      </c>
      <c r="AJ18" s="83"/>
    </row>
    <row r="19" spans="1:41">
      <c r="B19" s="81"/>
      <c r="C19" s="110" t="s">
        <v>34</v>
      </c>
      <c r="D19" s="160" t="str">
        <f t="shared" ref="D19:D26" si="1">+IF(ISBLANK($D$17),"",0)</f>
        <v/>
      </c>
      <c r="E19" s="99" t="str">
        <f t="shared" ref="E19:E26" si="2">+IF(ISBLANK($E$17),"",0)</f>
        <v/>
      </c>
      <c r="F19" s="99" t="str">
        <f t="shared" ref="F19:F26" si="3">+IF(ISBLANK($F$17),"",0)</f>
        <v/>
      </c>
      <c r="G19" s="99" t="str">
        <f t="shared" ref="G19:G26" si="4">+IF(ISBLANK($G$17),"",0)</f>
        <v/>
      </c>
      <c r="H19" s="99" t="str">
        <f t="shared" ref="H19:H26" si="5">+IF(ISBLANK($H$17),"",0)</f>
        <v/>
      </c>
      <c r="I19" s="99" t="str">
        <f t="shared" ref="I19:I26" si="6">+IF(ISBLANK($I$17),"",0)</f>
        <v/>
      </c>
      <c r="J19" s="99" t="str">
        <f t="shared" ref="J19:J26" si="7">+IF(ISBLANK($J$17),"",0)</f>
        <v/>
      </c>
      <c r="K19" s="99" t="str">
        <f t="shared" ref="K19:K26" si="8">+IF(ISBLANK($K$17),"",0)</f>
        <v/>
      </c>
      <c r="L19" s="99" t="str">
        <f t="shared" ref="L19:L26" si="9">+IF(ISBLANK($L$17),"",0)</f>
        <v/>
      </c>
      <c r="M19" s="99" t="str">
        <f t="shared" ref="M19:M26" si="10">+IF(ISBLANK($M$17),"",0)</f>
        <v/>
      </c>
      <c r="N19" s="99" t="str">
        <f t="shared" ref="N19:N26" si="11">+IF(ISBLANK($N$17),"",0)</f>
        <v/>
      </c>
      <c r="O19" s="99" t="str">
        <f t="shared" ref="O19:O26" si="12">+IF(ISBLANK($O$17),"",0)</f>
        <v/>
      </c>
      <c r="P19" s="99" t="str">
        <f t="shared" ref="P19:P26" si="13">+IF(ISBLANK($P$17),"",0)</f>
        <v/>
      </c>
      <c r="Q19" s="99" t="str">
        <f t="shared" ref="Q19:Q26" si="14">+IF(ISBLANK($Q$17),"",0)</f>
        <v/>
      </c>
      <c r="R19" s="99" t="str">
        <f t="shared" ref="R19:R26" si="15">+IF(ISBLANK($R$17),"",0)</f>
        <v/>
      </c>
      <c r="S19" s="99" t="str">
        <f t="shared" ref="S19:S26" si="16">+IF(ISBLANK($S$17),"",0)</f>
        <v/>
      </c>
      <c r="T19" s="99" t="str">
        <f t="shared" ref="T19:T26" si="17">+IF(ISBLANK($T$17),"",0)</f>
        <v/>
      </c>
      <c r="U19" s="99" t="str">
        <f t="shared" ref="U19:U26" si="18">+IF(ISBLANK($U$17),"",0)</f>
        <v/>
      </c>
      <c r="V19" s="99" t="str">
        <f t="shared" ref="V19:V26" si="19">+IF(ISBLANK($V$17),"",0)</f>
        <v/>
      </c>
      <c r="W19" s="99" t="str">
        <f t="shared" ref="W19:W26" si="20">+IF(ISBLANK($W$17),"",0)</f>
        <v/>
      </c>
      <c r="X19" s="99" t="str">
        <f t="shared" ref="X19:X26" si="21">+IF(ISBLANK($X$17),"",0)</f>
        <v/>
      </c>
      <c r="Y19" s="99" t="str">
        <f t="shared" ref="Y19:Y26" si="22">+IF(ISBLANK($Y$17),"",0)</f>
        <v/>
      </c>
      <c r="Z19" s="99" t="str">
        <f t="shared" ref="Z19:Z26" si="23">+IF(ISBLANK($Z$17),"",0)</f>
        <v/>
      </c>
      <c r="AA19" s="99" t="str">
        <f t="shared" ref="AA19:AA26" si="24">+IF(ISBLANK($AA$17),"",0)</f>
        <v/>
      </c>
      <c r="AB19" s="99" t="str">
        <f t="shared" ref="AB19:AB26" si="25">+IF(ISBLANK($AB$17),"",0)</f>
        <v/>
      </c>
      <c r="AC19" s="99" t="str">
        <f t="shared" ref="AC19:AC26" si="26">+IF(ISBLANK($AC$17),"",0)</f>
        <v/>
      </c>
      <c r="AD19" s="99" t="str">
        <f t="shared" ref="AD19:AD26" si="27">+IF(ISBLANK($AD$17),"",0)</f>
        <v/>
      </c>
      <c r="AE19" s="99" t="str">
        <f t="shared" ref="AE19:AE26" si="28">+IF(ISBLANK($AE$17),"",0)</f>
        <v/>
      </c>
      <c r="AF19" s="99" t="str">
        <f t="shared" ref="AF19:AF26" si="29">+IF(ISBLANK($AF$17),"",0)</f>
        <v/>
      </c>
      <c r="AG19" s="99" t="str">
        <f t="shared" ref="AG19:AG26" si="30">+IF(ISBLANK($AG$17),"",0)</f>
        <v/>
      </c>
      <c r="AH19" s="160">
        <f t="shared" si="0"/>
        <v>0</v>
      </c>
      <c r="AI19" s="181" t="str">
        <f>IF(COUNTBLANK(D19:AG19)=30,"",IF((Beregningsgrunnlag!M52/AH19&gt;=0.25),3,IF(OR((Beregningsgrunnlag!M52/AH19&gt;=0.1),((Beregningsgrunnlag!M52+Beregningsgrunnlag!L52)/AH19&gt;=0.4)),2,IF(OR((Beregningsgrunnlag!M52&gt;0),(Beregningsgrunnlag!M52+Beregningsgrunnlag!L52)/AH19&gt;0,((Beregningsgrunnlag!J52/AH19&lt;0.6))),1,0))))</f>
        <v/>
      </c>
      <c r="AJ19" s="83"/>
    </row>
    <row r="20" spans="1:41">
      <c r="B20" s="81"/>
      <c r="C20" s="110" t="s">
        <v>35</v>
      </c>
      <c r="D20" s="160" t="str">
        <f t="shared" si="1"/>
        <v/>
      </c>
      <c r="E20" s="99" t="str">
        <f t="shared" si="2"/>
        <v/>
      </c>
      <c r="F20" s="99" t="str">
        <f t="shared" si="3"/>
        <v/>
      </c>
      <c r="G20" s="99" t="str">
        <f t="shared" si="4"/>
        <v/>
      </c>
      <c r="H20" s="99" t="str">
        <f t="shared" si="5"/>
        <v/>
      </c>
      <c r="I20" s="99" t="str">
        <f t="shared" si="6"/>
        <v/>
      </c>
      <c r="J20" s="99" t="str">
        <f t="shared" si="7"/>
        <v/>
      </c>
      <c r="K20" s="99" t="str">
        <f t="shared" si="8"/>
        <v/>
      </c>
      <c r="L20" s="99" t="str">
        <f t="shared" si="9"/>
        <v/>
      </c>
      <c r="M20" s="99" t="str">
        <f t="shared" si="10"/>
        <v/>
      </c>
      <c r="N20" s="99" t="str">
        <f t="shared" si="11"/>
        <v/>
      </c>
      <c r="O20" s="99" t="str">
        <f t="shared" si="12"/>
        <v/>
      </c>
      <c r="P20" s="99" t="str">
        <f t="shared" si="13"/>
        <v/>
      </c>
      <c r="Q20" s="99" t="str">
        <f t="shared" si="14"/>
        <v/>
      </c>
      <c r="R20" s="99" t="str">
        <f t="shared" si="15"/>
        <v/>
      </c>
      <c r="S20" s="99" t="str">
        <f t="shared" si="16"/>
        <v/>
      </c>
      <c r="T20" s="99" t="str">
        <f t="shared" si="17"/>
        <v/>
      </c>
      <c r="U20" s="99" t="str">
        <f t="shared" si="18"/>
        <v/>
      </c>
      <c r="V20" s="99" t="str">
        <f t="shared" si="19"/>
        <v/>
      </c>
      <c r="W20" s="99" t="str">
        <f t="shared" si="20"/>
        <v/>
      </c>
      <c r="X20" s="99" t="str">
        <f t="shared" si="21"/>
        <v/>
      </c>
      <c r="Y20" s="99" t="str">
        <f t="shared" si="22"/>
        <v/>
      </c>
      <c r="Z20" s="99" t="str">
        <f t="shared" si="23"/>
        <v/>
      </c>
      <c r="AA20" s="99" t="str">
        <f t="shared" si="24"/>
        <v/>
      </c>
      <c r="AB20" s="99" t="str">
        <f t="shared" si="25"/>
        <v/>
      </c>
      <c r="AC20" s="99" t="str">
        <f t="shared" si="26"/>
        <v/>
      </c>
      <c r="AD20" s="99" t="str">
        <f t="shared" si="27"/>
        <v/>
      </c>
      <c r="AE20" s="99" t="str">
        <f t="shared" si="28"/>
        <v/>
      </c>
      <c r="AF20" s="99" t="str">
        <f t="shared" si="29"/>
        <v/>
      </c>
      <c r="AG20" s="99" t="str">
        <f t="shared" si="30"/>
        <v/>
      </c>
      <c r="AH20" s="160">
        <f t="shared" si="0"/>
        <v>0</v>
      </c>
      <c r="AI20" s="181" t="str">
        <f>IF(COUNTBLANK(D20:AG20)=30,"",IF((Beregningsgrunnlag!I72/AH20&gt;=0.25),3,IF(OR((Beregningsgrunnlag!I72/AH20&gt;=0.1),((Beregningsgrunnlag!I72+Beregningsgrunnlag!H72)/AH20&gt;=0.4)),2,IF(OR((Beregningsgrunnlag!I72&gt;0),(Beregningsgrunnlag!I72+Beregningsgrunnlag!H72)/AH20&gt;0,((Beregningsgrunnlag!F72/AH20&lt;0.6))),1,0))))</f>
        <v/>
      </c>
      <c r="AJ20" s="83"/>
    </row>
    <row r="21" spans="1:41">
      <c r="B21" s="81"/>
      <c r="C21" s="110" t="s">
        <v>36</v>
      </c>
      <c r="D21" s="160" t="str">
        <f t="shared" si="1"/>
        <v/>
      </c>
      <c r="E21" s="99" t="str">
        <f t="shared" si="2"/>
        <v/>
      </c>
      <c r="F21" s="99" t="str">
        <f t="shared" si="3"/>
        <v/>
      </c>
      <c r="G21" s="99" t="str">
        <f t="shared" si="4"/>
        <v/>
      </c>
      <c r="H21" s="99" t="str">
        <f t="shared" si="5"/>
        <v/>
      </c>
      <c r="I21" s="99" t="str">
        <f t="shared" si="6"/>
        <v/>
      </c>
      <c r="J21" s="99" t="str">
        <f t="shared" si="7"/>
        <v/>
      </c>
      <c r="K21" s="99" t="str">
        <f t="shared" si="8"/>
        <v/>
      </c>
      <c r="L21" s="99" t="str">
        <f t="shared" si="9"/>
        <v/>
      </c>
      <c r="M21" s="99" t="str">
        <f t="shared" si="10"/>
        <v/>
      </c>
      <c r="N21" s="99" t="str">
        <f t="shared" si="11"/>
        <v/>
      </c>
      <c r="O21" s="99" t="str">
        <f t="shared" si="12"/>
        <v/>
      </c>
      <c r="P21" s="99" t="str">
        <f t="shared" si="13"/>
        <v/>
      </c>
      <c r="Q21" s="99" t="str">
        <f t="shared" si="14"/>
        <v/>
      </c>
      <c r="R21" s="99" t="str">
        <f t="shared" si="15"/>
        <v/>
      </c>
      <c r="S21" s="99" t="str">
        <f t="shared" si="16"/>
        <v/>
      </c>
      <c r="T21" s="99" t="str">
        <f t="shared" si="17"/>
        <v/>
      </c>
      <c r="U21" s="99" t="str">
        <f t="shared" si="18"/>
        <v/>
      </c>
      <c r="V21" s="99" t="str">
        <f t="shared" si="19"/>
        <v/>
      </c>
      <c r="W21" s="99" t="str">
        <f t="shared" si="20"/>
        <v/>
      </c>
      <c r="X21" s="99" t="str">
        <f t="shared" si="21"/>
        <v/>
      </c>
      <c r="Y21" s="99" t="str">
        <f t="shared" si="22"/>
        <v/>
      </c>
      <c r="Z21" s="99" t="str">
        <f t="shared" si="23"/>
        <v/>
      </c>
      <c r="AA21" s="99" t="str">
        <f t="shared" si="24"/>
        <v/>
      </c>
      <c r="AB21" s="99" t="str">
        <f t="shared" si="25"/>
        <v/>
      </c>
      <c r="AC21" s="99" t="str">
        <f t="shared" si="26"/>
        <v/>
      </c>
      <c r="AD21" s="99" t="str">
        <f t="shared" si="27"/>
        <v/>
      </c>
      <c r="AE21" s="99" t="str">
        <f t="shared" si="28"/>
        <v/>
      </c>
      <c r="AF21" s="99" t="str">
        <f t="shared" si="29"/>
        <v/>
      </c>
      <c r="AG21" s="99" t="str">
        <f t="shared" si="30"/>
        <v/>
      </c>
      <c r="AH21" s="160">
        <f t="shared" si="0"/>
        <v>0</v>
      </c>
      <c r="AI21" s="181" t="str">
        <f>IF(COUNTBLANK(D21:AG21)=30,"",IF((Beregningsgrunnlag!M72/AH21&gt;=0.25),3,IF(OR((Beregningsgrunnlag!M72/AH21&gt;=0.1),((Beregningsgrunnlag!M72+Beregningsgrunnlag!L72)/AH21&gt;=0.4)),2,IF(OR((Beregningsgrunnlag!M72&gt;0),(Beregningsgrunnlag!M72+Beregningsgrunnlag!L72)/AH21&gt;0,((Beregningsgrunnlag!J72/AH21&lt;0.6))),1,0))))</f>
        <v/>
      </c>
      <c r="AJ21" s="83"/>
    </row>
    <row r="22" spans="1:41">
      <c r="B22" s="81"/>
      <c r="C22" s="110" t="s">
        <v>37</v>
      </c>
      <c r="D22" s="160" t="str">
        <f t="shared" si="1"/>
        <v/>
      </c>
      <c r="E22" s="99" t="str">
        <f t="shared" si="2"/>
        <v/>
      </c>
      <c r="F22" s="99" t="str">
        <f t="shared" si="3"/>
        <v/>
      </c>
      <c r="G22" s="99" t="str">
        <f t="shared" si="4"/>
        <v/>
      </c>
      <c r="H22" s="99" t="str">
        <f t="shared" si="5"/>
        <v/>
      </c>
      <c r="I22" s="99" t="str">
        <f t="shared" si="6"/>
        <v/>
      </c>
      <c r="J22" s="99" t="str">
        <f t="shared" si="7"/>
        <v/>
      </c>
      <c r="K22" s="99" t="str">
        <f t="shared" si="8"/>
        <v/>
      </c>
      <c r="L22" s="99" t="str">
        <f t="shared" si="9"/>
        <v/>
      </c>
      <c r="M22" s="99" t="str">
        <f t="shared" si="10"/>
        <v/>
      </c>
      <c r="N22" s="99" t="str">
        <f t="shared" si="11"/>
        <v/>
      </c>
      <c r="O22" s="99" t="str">
        <f t="shared" si="12"/>
        <v/>
      </c>
      <c r="P22" s="99" t="str">
        <f t="shared" si="13"/>
        <v/>
      </c>
      <c r="Q22" s="99" t="str">
        <f t="shared" si="14"/>
        <v/>
      </c>
      <c r="R22" s="99" t="str">
        <f t="shared" si="15"/>
        <v/>
      </c>
      <c r="S22" s="99" t="str">
        <f t="shared" si="16"/>
        <v/>
      </c>
      <c r="T22" s="99" t="str">
        <f t="shared" si="17"/>
        <v/>
      </c>
      <c r="U22" s="99" t="str">
        <f t="shared" si="18"/>
        <v/>
      </c>
      <c r="V22" s="99" t="str">
        <f t="shared" si="19"/>
        <v/>
      </c>
      <c r="W22" s="99" t="str">
        <f t="shared" si="20"/>
        <v/>
      </c>
      <c r="X22" s="99" t="str">
        <f t="shared" si="21"/>
        <v/>
      </c>
      <c r="Y22" s="99" t="str">
        <f t="shared" si="22"/>
        <v/>
      </c>
      <c r="Z22" s="99" t="str">
        <f t="shared" si="23"/>
        <v/>
      </c>
      <c r="AA22" s="99" t="str">
        <f t="shared" si="24"/>
        <v/>
      </c>
      <c r="AB22" s="99" t="str">
        <f t="shared" si="25"/>
        <v/>
      </c>
      <c r="AC22" s="99" t="str">
        <f t="shared" si="26"/>
        <v/>
      </c>
      <c r="AD22" s="99" t="str">
        <f t="shared" si="27"/>
        <v/>
      </c>
      <c r="AE22" s="99" t="str">
        <f t="shared" si="28"/>
        <v/>
      </c>
      <c r="AF22" s="99" t="str">
        <f t="shared" si="29"/>
        <v/>
      </c>
      <c r="AG22" s="99" t="str">
        <f t="shared" si="30"/>
        <v/>
      </c>
      <c r="AH22" s="160">
        <f t="shared" si="0"/>
        <v>0</v>
      </c>
      <c r="AI22" s="181" t="str">
        <f>IF(COUNTBLANK(D22:AG22)=30,"",IF((Beregningsgrunnlag!I93/AH22&gt;=0.25),3,IF(OR((Beregningsgrunnlag!I93/AH22&gt;=0.1),((Beregningsgrunnlag!I93+Beregningsgrunnlag!H93)/AH22&gt;=0.4)),2,IF(OR((Beregningsgrunnlag!I93&gt;0),(Beregningsgrunnlag!I93+Beregningsgrunnlag!H93)/AH22&gt;0,((Beregningsgrunnlag!F93/AH22&lt;0.6))),1,0))))</f>
        <v/>
      </c>
      <c r="AJ22" s="83"/>
    </row>
    <row r="23" spans="1:41">
      <c r="B23" s="81"/>
      <c r="C23" s="110" t="s">
        <v>38</v>
      </c>
      <c r="D23" s="160" t="str">
        <f t="shared" si="1"/>
        <v/>
      </c>
      <c r="E23" s="99" t="str">
        <f t="shared" si="2"/>
        <v/>
      </c>
      <c r="F23" s="99" t="str">
        <f t="shared" si="3"/>
        <v/>
      </c>
      <c r="G23" s="99" t="str">
        <f t="shared" si="4"/>
        <v/>
      </c>
      <c r="H23" s="99" t="str">
        <f t="shared" si="5"/>
        <v/>
      </c>
      <c r="I23" s="99" t="str">
        <f t="shared" si="6"/>
        <v/>
      </c>
      <c r="J23" s="99" t="str">
        <f t="shared" si="7"/>
        <v/>
      </c>
      <c r="K23" s="99" t="str">
        <f t="shared" si="8"/>
        <v/>
      </c>
      <c r="L23" s="99" t="str">
        <f t="shared" si="9"/>
        <v/>
      </c>
      <c r="M23" s="99" t="str">
        <f t="shared" si="10"/>
        <v/>
      </c>
      <c r="N23" s="99" t="str">
        <f t="shared" si="11"/>
        <v/>
      </c>
      <c r="O23" s="99" t="str">
        <f t="shared" si="12"/>
        <v/>
      </c>
      <c r="P23" s="99" t="str">
        <f t="shared" si="13"/>
        <v/>
      </c>
      <c r="Q23" s="99" t="str">
        <f t="shared" si="14"/>
        <v/>
      </c>
      <c r="R23" s="99" t="str">
        <f t="shared" si="15"/>
        <v/>
      </c>
      <c r="S23" s="99" t="str">
        <f t="shared" si="16"/>
        <v/>
      </c>
      <c r="T23" s="99" t="str">
        <f t="shared" si="17"/>
        <v/>
      </c>
      <c r="U23" s="99" t="str">
        <f t="shared" si="18"/>
        <v/>
      </c>
      <c r="V23" s="99" t="str">
        <f t="shared" si="19"/>
        <v/>
      </c>
      <c r="W23" s="99" t="str">
        <f t="shared" si="20"/>
        <v/>
      </c>
      <c r="X23" s="99" t="str">
        <f t="shared" si="21"/>
        <v/>
      </c>
      <c r="Y23" s="99" t="str">
        <f t="shared" si="22"/>
        <v/>
      </c>
      <c r="Z23" s="99" t="str">
        <f t="shared" si="23"/>
        <v/>
      </c>
      <c r="AA23" s="99" t="str">
        <f t="shared" si="24"/>
        <v/>
      </c>
      <c r="AB23" s="99" t="str">
        <f t="shared" si="25"/>
        <v/>
      </c>
      <c r="AC23" s="99" t="str">
        <f t="shared" si="26"/>
        <v/>
      </c>
      <c r="AD23" s="99" t="str">
        <f t="shared" si="27"/>
        <v/>
      </c>
      <c r="AE23" s="99" t="str">
        <f t="shared" si="28"/>
        <v/>
      </c>
      <c r="AF23" s="99" t="str">
        <f t="shared" si="29"/>
        <v/>
      </c>
      <c r="AG23" s="99" t="str">
        <f t="shared" si="30"/>
        <v/>
      </c>
      <c r="AH23" s="160">
        <f t="shared" si="0"/>
        <v>0</v>
      </c>
      <c r="AI23" s="181" t="str">
        <f>IF(COUNTBLANK(D23:AG23)=30,"",IF((Beregningsgrunnlag!M113/AH23&gt;=0.25),3,IF(OR((Beregningsgrunnlag!M113/AH23&gt;=0.1),((Beregningsgrunnlag!M113+Beregningsgrunnlag!L113)/AH23&gt;=0.4)),2,IF(OR((Beregningsgrunnlag!M113&gt;0),(Beregningsgrunnlag!M113+Beregningsgrunnlag!L113)/AH23&gt;0,((Beregningsgrunnlag!J113/AH23&lt;0.6))),1,0))))</f>
        <v/>
      </c>
      <c r="AJ23" s="83"/>
    </row>
    <row r="24" spans="1:41">
      <c r="B24" s="81"/>
      <c r="C24" s="110" t="s">
        <v>39</v>
      </c>
      <c r="D24" s="160" t="str">
        <f t="shared" si="1"/>
        <v/>
      </c>
      <c r="E24" s="99" t="str">
        <f t="shared" si="2"/>
        <v/>
      </c>
      <c r="F24" s="99" t="str">
        <f t="shared" si="3"/>
        <v/>
      </c>
      <c r="G24" s="99" t="str">
        <f t="shared" si="4"/>
        <v/>
      </c>
      <c r="H24" s="99" t="str">
        <f t="shared" si="5"/>
        <v/>
      </c>
      <c r="I24" s="99" t="str">
        <f t="shared" si="6"/>
        <v/>
      </c>
      <c r="J24" s="99" t="str">
        <f t="shared" si="7"/>
        <v/>
      </c>
      <c r="K24" s="99" t="str">
        <f t="shared" si="8"/>
        <v/>
      </c>
      <c r="L24" s="99" t="str">
        <f t="shared" si="9"/>
        <v/>
      </c>
      <c r="M24" s="99" t="str">
        <f t="shared" si="10"/>
        <v/>
      </c>
      <c r="N24" s="99" t="str">
        <f t="shared" si="11"/>
        <v/>
      </c>
      <c r="O24" s="99" t="str">
        <f t="shared" si="12"/>
        <v/>
      </c>
      <c r="P24" s="99" t="str">
        <f t="shared" si="13"/>
        <v/>
      </c>
      <c r="Q24" s="99" t="str">
        <f t="shared" si="14"/>
        <v/>
      </c>
      <c r="R24" s="99" t="str">
        <f t="shared" si="15"/>
        <v/>
      </c>
      <c r="S24" s="99" t="str">
        <f t="shared" si="16"/>
        <v/>
      </c>
      <c r="T24" s="99" t="str">
        <f t="shared" si="17"/>
        <v/>
      </c>
      <c r="U24" s="99" t="str">
        <f t="shared" si="18"/>
        <v/>
      </c>
      <c r="V24" s="99" t="str">
        <f t="shared" si="19"/>
        <v/>
      </c>
      <c r="W24" s="99" t="str">
        <f t="shared" si="20"/>
        <v/>
      </c>
      <c r="X24" s="99" t="str">
        <f t="shared" si="21"/>
        <v/>
      </c>
      <c r="Y24" s="99" t="str">
        <f t="shared" si="22"/>
        <v/>
      </c>
      <c r="Z24" s="99" t="str">
        <f t="shared" si="23"/>
        <v/>
      </c>
      <c r="AA24" s="99" t="str">
        <f t="shared" si="24"/>
        <v/>
      </c>
      <c r="AB24" s="99" t="str">
        <f t="shared" si="25"/>
        <v/>
      </c>
      <c r="AC24" s="99" t="str">
        <f t="shared" si="26"/>
        <v/>
      </c>
      <c r="AD24" s="99" t="str">
        <f t="shared" si="27"/>
        <v/>
      </c>
      <c r="AE24" s="99" t="str">
        <f t="shared" si="28"/>
        <v/>
      </c>
      <c r="AF24" s="99" t="str">
        <f t="shared" si="29"/>
        <v/>
      </c>
      <c r="AG24" s="99" t="str">
        <f t="shared" si="30"/>
        <v/>
      </c>
      <c r="AH24" s="160">
        <f t="shared" si="0"/>
        <v>0</v>
      </c>
      <c r="AI24" s="181" t="str">
        <f>IF(COUNTBLANK(D24:AG24)=30,"",IF((Beregningsgrunnlag!I113/AH24&gt;=0.25),3,IF(OR((Beregningsgrunnlag!I113/AH24&gt;=0.1),((Beregningsgrunnlag!I113+Beregningsgrunnlag!H113)/AH24&gt;=0.4)),2,IF(OR((Beregningsgrunnlag!I113&gt;0),(Beregningsgrunnlag!I113+Beregningsgrunnlag!H113)/AH24&gt;0,((Beregningsgrunnlag!F113/AH24&lt;0.6))),1,0))))</f>
        <v/>
      </c>
      <c r="AJ24" s="83"/>
    </row>
    <row r="25" spans="1:41">
      <c r="B25" s="81"/>
      <c r="C25" s="110" t="s">
        <v>40</v>
      </c>
      <c r="D25" s="160" t="str">
        <f t="shared" si="1"/>
        <v/>
      </c>
      <c r="E25" s="99" t="str">
        <f t="shared" si="2"/>
        <v/>
      </c>
      <c r="F25" s="99" t="str">
        <f t="shared" si="3"/>
        <v/>
      </c>
      <c r="G25" s="99" t="str">
        <f t="shared" si="4"/>
        <v/>
      </c>
      <c r="H25" s="99" t="str">
        <f t="shared" si="5"/>
        <v/>
      </c>
      <c r="I25" s="99" t="str">
        <f t="shared" si="6"/>
        <v/>
      </c>
      <c r="J25" s="99" t="str">
        <f t="shared" si="7"/>
        <v/>
      </c>
      <c r="K25" s="99" t="str">
        <f t="shared" si="8"/>
        <v/>
      </c>
      <c r="L25" s="99" t="str">
        <f t="shared" si="9"/>
        <v/>
      </c>
      <c r="M25" s="99" t="str">
        <f t="shared" si="10"/>
        <v/>
      </c>
      <c r="N25" s="99" t="str">
        <f t="shared" si="11"/>
        <v/>
      </c>
      <c r="O25" s="99" t="str">
        <f t="shared" si="12"/>
        <v/>
      </c>
      <c r="P25" s="99" t="str">
        <f t="shared" si="13"/>
        <v/>
      </c>
      <c r="Q25" s="99" t="str">
        <f t="shared" si="14"/>
        <v/>
      </c>
      <c r="R25" s="99" t="str">
        <f t="shared" si="15"/>
        <v/>
      </c>
      <c r="S25" s="99" t="str">
        <f t="shared" si="16"/>
        <v/>
      </c>
      <c r="T25" s="99" t="str">
        <f t="shared" si="17"/>
        <v/>
      </c>
      <c r="U25" s="99" t="str">
        <f t="shared" si="18"/>
        <v/>
      </c>
      <c r="V25" s="99" t="str">
        <f t="shared" si="19"/>
        <v/>
      </c>
      <c r="W25" s="99" t="str">
        <f t="shared" si="20"/>
        <v/>
      </c>
      <c r="X25" s="99" t="str">
        <f t="shared" si="21"/>
        <v/>
      </c>
      <c r="Y25" s="99" t="str">
        <f t="shared" si="22"/>
        <v/>
      </c>
      <c r="Z25" s="99" t="str">
        <f t="shared" si="23"/>
        <v/>
      </c>
      <c r="AA25" s="99" t="str">
        <f t="shared" si="24"/>
        <v/>
      </c>
      <c r="AB25" s="99" t="str">
        <f t="shared" si="25"/>
        <v/>
      </c>
      <c r="AC25" s="99" t="str">
        <f t="shared" si="26"/>
        <v/>
      </c>
      <c r="AD25" s="99" t="str">
        <f t="shared" si="27"/>
        <v/>
      </c>
      <c r="AE25" s="99" t="str">
        <f t="shared" si="28"/>
        <v/>
      </c>
      <c r="AF25" s="99" t="str">
        <f t="shared" si="29"/>
        <v/>
      </c>
      <c r="AG25" s="99" t="str">
        <f t="shared" si="30"/>
        <v/>
      </c>
      <c r="AH25" s="160">
        <f t="shared" si="0"/>
        <v>0</v>
      </c>
      <c r="AI25" s="181" t="str">
        <f>IF(COUNTBLANK(D25:AG25)=30,"",IF((Beregningsgrunnlag!M133/AH25&gt;=0.25),3,IF(OR((Beregningsgrunnlag!M133/AH25&gt;=0.1),((Beregningsgrunnlag!M133+Beregningsgrunnlag!L133)/AH25&gt;=0.4)),2,IF(OR((Beregningsgrunnlag!M133&gt;0),(Beregningsgrunnlag!M133+Beregningsgrunnlag!L133)/AH25&gt;0,((Beregningsgrunnlag!J133/AH25&lt;0.6))),1,0))))</f>
        <v/>
      </c>
      <c r="AJ25" s="83"/>
    </row>
    <row r="26" spans="1:41" ht="16.5" thickBot="1">
      <c r="B26" s="81"/>
      <c r="C26" s="105" t="s">
        <v>41</v>
      </c>
      <c r="D26" s="161" t="str">
        <f t="shared" si="1"/>
        <v/>
      </c>
      <c r="E26" s="123" t="str">
        <f t="shared" si="2"/>
        <v/>
      </c>
      <c r="F26" s="123" t="str">
        <f t="shared" si="3"/>
        <v/>
      </c>
      <c r="G26" s="123" t="str">
        <f t="shared" si="4"/>
        <v/>
      </c>
      <c r="H26" s="123" t="str">
        <f t="shared" si="5"/>
        <v/>
      </c>
      <c r="I26" s="123" t="str">
        <f t="shared" si="6"/>
        <v/>
      </c>
      <c r="J26" s="123" t="str">
        <f t="shared" si="7"/>
        <v/>
      </c>
      <c r="K26" s="123" t="str">
        <f t="shared" si="8"/>
        <v/>
      </c>
      <c r="L26" s="123" t="str">
        <f t="shared" si="9"/>
        <v/>
      </c>
      <c r="M26" s="123" t="str">
        <f t="shared" si="10"/>
        <v/>
      </c>
      <c r="N26" s="123" t="str">
        <f t="shared" si="11"/>
        <v/>
      </c>
      <c r="O26" s="123" t="str">
        <f t="shared" si="12"/>
        <v/>
      </c>
      <c r="P26" s="123" t="str">
        <f t="shared" si="13"/>
        <v/>
      </c>
      <c r="Q26" s="123" t="str">
        <f t="shared" si="14"/>
        <v/>
      </c>
      <c r="R26" s="123" t="str">
        <f t="shared" si="15"/>
        <v/>
      </c>
      <c r="S26" s="123" t="str">
        <f t="shared" si="16"/>
        <v/>
      </c>
      <c r="T26" s="123" t="str">
        <f t="shared" si="17"/>
        <v/>
      </c>
      <c r="U26" s="123" t="str">
        <f t="shared" si="18"/>
        <v/>
      </c>
      <c r="V26" s="123" t="str">
        <f t="shared" si="19"/>
        <v/>
      </c>
      <c r="W26" s="123" t="str">
        <f t="shared" si="20"/>
        <v/>
      </c>
      <c r="X26" s="123" t="str">
        <f t="shared" si="21"/>
        <v/>
      </c>
      <c r="Y26" s="123" t="str">
        <f t="shared" si="22"/>
        <v/>
      </c>
      <c r="Z26" s="123" t="str">
        <f t="shared" si="23"/>
        <v/>
      </c>
      <c r="AA26" s="123" t="str">
        <f t="shared" si="24"/>
        <v/>
      </c>
      <c r="AB26" s="123" t="str">
        <f t="shared" si="25"/>
        <v/>
      </c>
      <c r="AC26" s="123" t="str">
        <f t="shared" si="26"/>
        <v/>
      </c>
      <c r="AD26" s="123" t="str">
        <f t="shared" si="27"/>
        <v/>
      </c>
      <c r="AE26" s="123" t="str">
        <f t="shared" si="28"/>
        <v/>
      </c>
      <c r="AF26" s="123" t="str">
        <f t="shared" si="29"/>
        <v/>
      </c>
      <c r="AG26" s="123" t="str">
        <f t="shared" si="30"/>
        <v/>
      </c>
      <c r="AH26" s="161">
        <f t="shared" si="0"/>
        <v>0</v>
      </c>
      <c r="AI26" s="203" t="str">
        <f>IF(COUNTBLANK(D26:AG26)=30,"",IF((Beregningsgrunnlag!I133/AH26&gt;=0.25),3,IF(OR((Beregningsgrunnlag!I133/AH26&gt;=0.1),((Beregningsgrunnlag!I133+Beregningsgrunnlag!H133)/AH26&gt;=0.4)),2,IF(OR((Beregningsgrunnlag!I133&gt;0),(Beregningsgrunnlag!I133+Beregningsgrunnlag!H133)/AH26&gt;0,((Beregningsgrunnlag!F133/AH26&lt;0.6))),1,0))))</f>
        <v/>
      </c>
      <c r="AJ26" s="83"/>
    </row>
    <row r="27" spans="1:41">
      <c r="B27" s="81"/>
      <c r="C27" s="223" t="s">
        <v>42</v>
      </c>
      <c r="D27" s="206" t="str">
        <f>+IF(COUNTBLANK(D20:D26)&gt;4,"",((IF(COUNTBLANK(D16)=0,D16^2,0)+(D18)^2+0.5*(D19)^2+D20^2+D21^2+2*D22^2+D23^2+D24^2+D25^2+D26^2)/(9*(10-COUNTBLANK(D16)-COUNTBLANK(D18)-COUNTBLANK(D20:D26)-COUNTBLANK(D22)+0.5*(1-COUNTBLANK(D19))))*100))</f>
        <v/>
      </c>
      <c r="E27" s="206" t="str">
        <f t="shared" ref="E27:AG27" si="31">+IF(COUNTBLANK(E20:E26)&gt;4,"",((IF(COUNTBLANK(E16)=0,E16^2,0)+(E18)^2+0.5*(E19)^2+E20^2+E21^2+2*E22^2+E23^2+E24^2+E25^2+E26^2)/(9*(10-COUNTBLANK(E16)-COUNTBLANK(E18)-COUNTBLANK(E20:E26)-COUNTBLANK(E22)+0.5*(1-COUNTBLANK(E19))))*100))</f>
        <v/>
      </c>
      <c r="F27" s="206" t="str">
        <f t="shared" si="31"/>
        <v/>
      </c>
      <c r="G27" s="206" t="str">
        <f t="shared" si="31"/>
        <v/>
      </c>
      <c r="H27" s="206" t="str">
        <f t="shared" si="31"/>
        <v/>
      </c>
      <c r="I27" s="206" t="str">
        <f t="shared" si="31"/>
        <v/>
      </c>
      <c r="J27" s="206" t="str">
        <f t="shared" si="31"/>
        <v/>
      </c>
      <c r="K27" s="206" t="str">
        <f t="shared" si="31"/>
        <v/>
      </c>
      <c r="L27" s="206" t="str">
        <f t="shared" si="31"/>
        <v/>
      </c>
      <c r="M27" s="206" t="str">
        <f t="shared" si="31"/>
        <v/>
      </c>
      <c r="N27" s="206" t="str">
        <f t="shared" si="31"/>
        <v/>
      </c>
      <c r="O27" s="206" t="str">
        <f t="shared" si="31"/>
        <v/>
      </c>
      <c r="P27" s="206" t="str">
        <f t="shared" si="31"/>
        <v/>
      </c>
      <c r="Q27" s="206" t="str">
        <f t="shared" si="31"/>
        <v/>
      </c>
      <c r="R27" s="206" t="str">
        <f t="shared" si="31"/>
        <v/>
      </c>
      <c r="S27" s="206" t="str">
        <f t="shared" si="31"/>
        <v/>
      </c>
      <c r="T27" s="206" t="str">
        <f t="shared" si="31"/>
        <v/>
      </c>
      <c r="U27" s="206" t="str">
        <f t="shared" si="31"/>
        <v/>
      </c>
      <c r="V27" s="206" t="str">
        <f t="shared" si="31"/>
        <v/>
      </c>
      <c r="W27" s="206" t="str">
        <f t="shared" si="31"/>
        <v/>
      </c>
      <c r="X27" s="206" t="str">
        <f t="shared" si="31"/>
        <v/>
      </c>
      <c r="Y27" s="206" t="str">
        <f t="shared" si="31"/>
        <v/>
      </c>
      <c r="Z27" s="206" t="str">
        <f t="shared" si="31"/>
        <v/>
      </c>
      <c r="AA27" s="206" t="str">
        <f t="shared" si="31"/>
        <v/>
      </c>
      <c r="AB27" s="206" t="str">
        <f t="shared" si="31"/>
        <v/>
      </c>
      <c r="AC27" s="206" t="str">
        <f t="shared" si="31"/>
        <v/>
      </c>
      <c r="AD27" s="206" t="str">
        <f t="shared" si="31"/>
        <v/>
      </c>
      <c r="AE27" s="206" t="str">
        <f t="shared" si="31"/>
        <v/>
      </c>
      <c r="AF27" s="206" t="str">
        <f t="shared" si="31"/>
        <v/>
      </c>
      <c r="AG27" s="214" t="str">
        <f t="shared" si="31"/>
        <v/>
      </c>
      <c r="AH27" s="210"/>
      <c r="AI27" s="208"/>
      <c r="AJ27" s="83"/>
    </row>
    <row r="28" spans="1:41" ht="16.5" thickBot="1">
      <c r="B28" s="81"/>
      <c r="C28" s="224" t="s">
        <v>43</v>
      </c>
      <c r="D28" s="168" t="str">
        <f>+IF(D27="","",IF(D27&gt;=30,3,IF(D27&gt;=10,2,IF(MAX(D18:D26)=3,2,IF(D27&lt;&gt;0,1,0)))))</f>
        <v/>
      </c>
      <c r="E28" s="168" t="str">
        <f t="shared" ref="E28" si="32">+IF(E27="","",IF(E27&gt;=30,3,IF(E27&gt;=10,2,IF(MAX(E18:E26)=3,2,IF(E27&lt;&gt;0,1,0)))))</f>
        <v/>
      </c>
      <c r="F28" s="168" t="str">
        <f>+IF(F27="","",IF(F27&gt;=30,3,IF(F27&gt;=10,2,IF(MAX(F18:F26)=3,2,IF(F27&lt;&gt;0,1,0)))))</f>
        <v/>
      </c>
      <c r="G28" s="168" t="str">
        <f>+IF(G27="","",IF(G27&gt;=30,3,IF(G27&gt;=10,2,IF(MAX(G18:G26)=3,2,IF(G27&lt;&gt;0,1,0)))))</f>
        <v/>
      </c>
      <c r="H28" s="168" t="str">
        <f t="shared" ref="H28:AF28" si="33">+IF(H27="","",IF(H27&gt;=30,3,IF(H27&gt;=10,2,IF(MAX(H18:H26)=3,2,IF(H27&lt;&gt;0,1,0)))))</f>
        <v/>
      </c>
      <c r="I28" s="168" t="str">
        <f t="shared" si="33"/>
        <v/>
      </c>
      <c r="J28" s="168" t="str">
        <f t="shared" si="33"/>
        <v/>
      </c>
      <c r="K28" s="168" t="str">
        <f t="shared" si="33"/>
        <v/>
      </c>
      <c r="L28" s="168" t="str">
        <f t="shared" si="33"/>
        <v/>
      </c>
      <c r="M28" s="168" t="str">
        <f t="shared" si="33"/>
        <v/>
      </c>
      <c r="N28" s="168" t="str">
        <f t="shared" si="33"/>
        <v/>
      </c>
      <c r="O28" s="168" t="str">
        <f t="shared" si="33"/>
        <v/>
      </c>
      <c r="P28" s="168" t="str">
        <f t="shared" si="33"/>
        <v/>
      </c>
      <c r="Q28" s="168" t="str">
        <f t="shared" si="33"/>
        <v/>
      </c>
      <c r="R28" s="168" t="str">
        <f t="shared" si="33"/>
        <v/>
      </c>
      <c r="S28" s="168" t="str">
        <f t="shared" si="33"/>
        <v/>
      </c>
      <c r="T28" s="168" t="str">
        <f t="shared" si="33"/>
        <v/>
      </c>
      <c r="U28" s="168" t="str">
        <f t="shared" si="33"/>
        <v/>
      </c>
      <c r="V28" s="168" t="str">
        <f t="shared" si="33"/>
        <v/>
      </c>
      <c r="W28" s="168" t="str">
        <f t="shared" si="33"/>
        <v/>
      </c>
      <c r="X28" s="168" t="str">
        <f t="shared" si="33"/>
        <v/>
      </c>
      <c r="Y28" s="168" t="str">
        <f t="shared" si="33"/>
        <v/>
      </c>
      <c r="Z28" s="168" t="str">
        <f t="shared" si="33"/>
        <v/>
      </c>
      <c r="AA28" s="168" t="str">
        <f t="shared" si="33"/>
        <v/>
      </c>
      <c r="AB28" s="168" t="str">
        <f t="shared" si="33"/>
        <v/>
      </c>
      <c r="AC28" s="168" t="str">
        <f t="shared" si="33"/>
        <v/>
      </c>
      <c r="AD28" s="168" t="str">
        <f t="shared" si="33"/>
        <v/>
      </c>
      <c r="AE28" s="168" t="str">
        <f t="shared" si="33"/>
        <v/>
      </c>
      <c r="AF28" s="168" t="str">
        <f t="shared" si="33"/>
        <v/>
      </c>
      <c r="AG28" s="175" t="str">
        <f>+IF(AG27="","",IF(AG27&gt;=30,3,IF(AG27&gt;=10,2,IF(MAX(AG18:AG26)=3,2,IF(AG27&lt;&gt;0,1,0)))))</f>
        <v/>
      </c>
      <c r="AH28" s="152"/>
      <c r="AI28" s="113"/>
      <c r="AJ28" s="83"/>
    </row>
    <row r="29" spans="1:41" ht="16.5" thickBot="1">
      <c r="B29" s="81"/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3"/>
    </row>
    <row r="30" spans="1:41" ht="16.5" thickBot="1">
      <c r="B30" s="81"/>
      <c r="C30" s="352"/>
      <c r="D30" s="354" t="s">
        <v>44</v>
      </c>
      <c r="E30" s="355"/>
      <c r="F30" s="355"/>
      <c r="G30" s="355"/>
      <c r="H30" s="355"/>
      <c r="I30" s="355"/>
      <c r="J30" s="355"/>
      <c r="K30" s="355"/>
      <c r="L30" s="355"/>
      <c r="M30" s="355"/>
      <c r="N30" s="355"/>
      <c r="O30" s="355"/>
      <c r="P30" s="355"/>
      <c r="Q30" s="355"/>
      <c r="R30" s="355"/>
      <c r="S30" s="355"/>
      <c r="T30" s="355"/>
      <c r="U30" s="355"/>
      <c r="V30" s="355"/>
      <c r="W30" s="355"/>
      <c r="X30" s="355"/>
      <c r="Y30" s="355"/>
      <c r="Z30" s="355"/>
      <c r="AA30" s="355"/>
      <c r="AB30" s="355"/>
      <c r="AC30" s="355"/>
      <c r="AD30" s="355"/>
      <c r="AE30" s="355"/>
      <c r="AF30" s="355"/>
      <c r="AG30" s="355"/>
      <c r="AH30" s="355"/>
      <c r="AI30" s="356"/>
      <c r="AJ30" s="83"/>
    </row>
    <row r="31" spans="1:41" ht="18.75">
      <c r="B31" s="81"/>
      <c r="C31" s="353"/>
      <c r="D31" s="191">
        <v>1</v>
      </c>
      <c r="E31" s="183">
        <v>2</v>
      </c>
      <c r="F31" s="183">
        <v>3</v>
      </c>
      <c r="G31" s="183">
        <v>4</v>
      </c>
      <c r="H31" s="183">
        <v>5</v>
      </c>
      <c r="I31" s="183">
        <v>6</v>
      </c>
      <c r="J31" s="183">
        <v>7</v>
      </c>
      <c r="K31" s="183">
        <v>8</v>
      </c>
      <c r="L31" s="183">
        <v>9</v>
      </c>
      <c r="M31" s="183">
        <v>10</v>
      </c>
      <c r="N31" s="183">
        <v>11</v>
      </c>
      <c r="O31" s="183">
        <v>12</v>
      </c>
      <c r="P31" s="183">
        <v>13</v>
      </c>
      <c r="Q31" s="183">
        <v>14</v>
      </c>
      <c r="R31" s="183">
        <v>15</v>
      </c>
      <c r="S31" s="183">
        <v>16</v>
      </c>
      <c r="T31" s="183">
        <v>17</v>
      </c>
      <c r="U31" s="183">
        <v>18</v>
      </c>
      <c r="V31" s="183">
        <v>19</v>
      </c>
      <c r="W31" s="183">
        <v>20</v>
      </c>
      <c r="X31" s="183">
        <v>21</v>
      </c>
      <c r="Y31" s="183">
        <v>22</v>
      </c>
      <c r="Z31" s="183">
        <v>23</v>
      </c>
      <c r="AA31" s="183">
        <v>24</v>
      </c>
      <c r="AB31" s="183">
        <v>25</v>
      </c>
      <c r="AC31" s="183">
        <v>26</v>
      </c>
      <c r="AD31" s="183">
        <v>27</v>
      </c>
      <c r="AE31" s="183">
        <v>28</v>
      </c>
      <c r="AF31" s="183">
        <v>29</v>
      </c>
      <c r="AG31" s="183">
        <v>30</v>
      </c>
      <c r="AH31" s="112"/>
      <c r="AI31" s="131" t="s">
        <v>45</v>
      </c>
      <c r="AJ31" s="83"/>
    </row>
    <row r="32" spans="1:41" ht="19.5" thickBot="1">
      <c r="B32" s="81"/>
      <c r="C32" s="162" t="s">
        <v>46</v>
      </c>
      <c r="D32" s="158"/>
      <c r="E32" s="122"/>
      <c r="F32" s="122"/>
      <c r="G32" s="122"/>
      <c r="H32" s="122"/>
      <c r="I32" s="122"/>
      <c r="J32" s="122"/>
      <c r="K32" s="123"/>
      <c r="L32" s="123"/>
      <c r="M32" s="123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3"/>
      <c r="AA32" s="123"/>
      <c r="AB32" s="123"/>
      <c r="AC32" s="122"/>
      <c r="AD32" s="122"/>
      <c r="AE32" s="122"/>
      <c r="AF32" s="122"/>
      <c r="AG32" s="122"/>
      <c r="AH32" s="112"/>
      <c r="AI32" s="187"/>
      <c r="AJ32" s="83"/>
    </row>
    <row r="33" spans="1:41" ht="16.5" thickBot="1">
      <c r="A33" s="58"/>
      <c r="B33" s="81"/>
      <c r="C33" s="95" t="s">
        <v>32</v>
      </c>
      <c r="D33" s="228"/>
      <c r="E33" s="225"/>
      <c r="F33" s="225"/>
      <c r="G33" s="225"/>
      <c r="H33" s="225"/>
      <c r="I33" s="225"/>
      <c r="J33" s="225"/>
      <c r="K33" s="225"/>
      <c r="L33" s="225"/>
      <c r="M33" s="225"/>
      <c r="N33" s="225"/>
      <c r="O33" s="225"/>
      <c r="P33" s="225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25"/>
      <c r="AD33" s="225"/>
      <c r="AE33" s="225"/>
      <c r="AF33" s="225"/>
      <c r="AG33" s="229"/>
      <c r="AH33" s="97"/>
      <c r="AI33" s="174"/>
      <c r="AJ33" s="83"/>
      <c r="AK33" s="58"/>
      <c r="AL33" s="58"/>
      <c r="AM33" s="58"/>
      <c r="AN33" s="58"/>
      <c r="AO33" s="58"/>
    </row>
    <row r="34" spans="1:41" ht="18.75">
      <c r="B34" s="81"/>
      <c r="C34" s="221" t="s">
        <v>47</v>
      </c>
      <c r="D34" s="92" t="str">
        <f>+IF(ISBLANK($D$33),"",0)</f>
        <v/>
      </c>
      <c r="E34" s="92" t="str">
        <f>+IF(ISBLANK($E$33),"",0)</f>
        <v/>
      </c>
      <c r="F34" s="92" t="str">
        <f>+IF(ISBLANK($F$33),"",0)</f>
        <v/>
      </c>
      <c r="G34" s="92" t="str">
        <f>+IF(ISBLANK($G$33),"",0)</f>
        <v/>
      </c>
      <c r="H34" s="92" t="str">
        <f>+IF(ISBLANK($H$33),"",0)</f>
        <v/>
      </c>
      <c r="I34" s="92" t="str">
        <f>+IF(ISBLANK($I$33),"",0)</f>
        <v/>
      </c>
      <c r="J34" s="92" t="str">
        <f>+IF(ISBLANK($J$33),"",0)</f>
        <v/>
      </c>
      <c r="K34" s="92" t="str">
        <f>+IF(ISBLANK($K$33),"",0)</f>
        <v/>
      </c>
      <c r="L34" s="92" t="str">
        <f>+IF(ISBLANK($L$33),"",0)</f>
        <v/>
      </c>
      <c r="M34" s="92" t="str">
        <f>+IF(ISBLANK($M$33),"",0)</f>
        <v/>
      </c>
      <c r="N34" s="92" t="str">
        <f>+IF(ISBLANK($N$33),"",0)</f>
        <v/>
      </c>
      <c r="O34" s="92" t="str">
        <f>+IF(ISBLANK($O$33),"",0)</f>
        <v/>
      </c>
      <c r="P34" s="92" t="str">
        <f>+IF(ISBLANK($P$33),"",0)</f>
        <v/>
      </c>
      <c r="Q34" s="92" t="str">
        <f>+IF(ISBLANK($Q$33),"",0)</f>
        <v/>
      </c>
      <c r="R34" s="92" t="str">
        <f>+IF(ISBLANK($R$33),"",0)</f>
        <v/>
      </c>
      <c r="S34" s="92" t="str">
        <f>+IF(ISBLANK($S$33),"",0)</f>
        <v/>
      </c>
      <c r="T34" s="92" t="str">
        <f>+IF(ISBLANK($T$33),"",0)</f>
        <v/>
      </c>
      <c r="U34" s="92" t="str">
        <f>+IF(ISBLANK($U$33),"",0)</f>
        <v/>
      </c>
      <c r="V34" s="92" t="str">
        <f>+IF(ISBLANK($V$33),"",0)</f>
        <v/>
      </c>
      <c r="W34" s="92" t="str">
        <f>+IF(ISBLANK($W$33),"",0)</f>
        <v/>
      </c>
      <c r="X34" s="92" t="str">
        <f>+IF(ISBLANK($X$33),"",0)</f>
        <v/>
      </c>
      <c r="Y34" s="92" t="str">
        <f>+IF(ISBLANK($Y$33),"",0)</f>
        <v/>
      </c>
      <c r="Z34" s="92" t="str">
        <f>+IF(ISBLANK($Z$33),"",0)</f>
        <v/>
      </c>
      <c r="AA34" s="92" t="str">
        <f>+IF(ISBLANK($AA$33),"",0)</f>
        <v/>
      </c>
      <c r="AB34" s="92" t="str">
        <f>+IF(ISBLANK($AB$33),"",0)</f>
        <v/>
      </c>
      <c r="AC34" s="92" t="str">
        <f>+IF(ISBLANK($AC$33),"",0)</f>
        <v/>
      </c>
      <c r="AD34" s="92" t="str">
        <f>+IF(ISBLANK($AD$33),"",0)</f>
        <v/>
      </c>
      <c r="AE34" s="92" t="str">
        <f>+IF(ISBLANK($AE$33),"",0)</f>
        <v/>
      </c>
      <c r="AF34" s="92" t="str">
        <f>+IF(ISBLANK($AF$33),"",0)</f>
        <v/>
      </c>
      <c r="AG34" s="92" t="str">
        <f>+IF(ISBLANK($AG$33),"",0)</f>
        <v/>
      </c>
      <c r="AH34" s="112"/>
      <c r="AI34" s="187" t="str">
        <f>IF(COUNTBLANK(D34:AG34)=30,"",AVERAGE(D34:AG34))</f>
        <v/>
      </c>
      <c r="AJ34" s="83"/>
    </row>
    <row r="35" spans="1:41" ht="18.75">
      <c r="B35" s="81"/>
      <c r="C35" s="110" t="s">
        <v>48</v>
      </c>
      <c r="D35" s="92" t="str">
        <f t="shared" ref="D35:D42" si="34">+IF(ISBLANK($D$33),"",0)</f>
        <v/>
      </c>
      <c r="E35" s="92" t="str">
        <f t="shared" ref="E35:E42" si="35">+IF(ISBLANK($E$33),"",0)</f>
        <v/>
      </c>
      <c r="F35" s="92" t="str">
        <f t="shared" ref="F35:F42" si="36">+IF(ISBLANK($F$33),"",0)</f>
        <v/>
      </c>
      <c r="G35" s="92" t="str">
        <f t="shared" ref="G35:G42" si="37">+IF(ISBLANK($G$33),"",0)</f>
        <v/>
      </c>
      <c r="H35" s="92" t="str">
        <f t="shared" ref="H35:H42" si="38">+IF(ISBLANK($H$33),"",0)</f>
        <v/>
      </c>
      <c r="I35" s="92" t="str">
        <f t="shared" ref="I35:I42" si="39">+IF(ISBLANK($I$33),"",0)</f>
        <v/>
      </c>
      <c r="J35" s="92" t="str">
        <f t="shared" ref="J35:J42" si="40">+IF(ISBLANK($J$33),"",0)</f>
        <v/>
      </c>
      <c r="K35" s="92" t="str">
        <f t="shared" ref="K35:K42" si="41">+IF(ISBLANK($K$33),"",0)</f>
        <v/>
      </c>
      <c r="L35" s="92" t="str">
        <f t="shared" ref="L35:L42" si="42">+IF(ISBLANK($L$33),"",0)</f>
        <v/>
      </c>
      <c r="M35" s="92" t="str">
        <f t="shared" ref="M35:M42" si="43">+IF(ISBLANK($M$33),"",0)</f>
        <v/>
      </c>
      <c r="N35" s="92" t="str">
        <f t="shared" ref="N35:N42" si="44">+IF(ISBLANK($N$33),"",0)</f>
        <v/>
      </c>
      <c r="O35" s="92" t="str">
        <f t="shared" ref="O35:O42" si="45">+IF(ISBLANK($O$33),"",0)</f>
        <v/>
      </c>
      <c r="P35" s="92" t="str">
        <f t="shared" ref="P35:P42" si="46">+IF(ISBLANK($P$33),"",0)</f>
        <v/>
      </c>
      <c r="Q35" s="92" t="str">
        <f t="shared" ref="Q35:Q42" si="47">+IF(ISBLANK($Q$33),"",0)</f>
        <v/>
      </c>
      <c r="R35" s="92" t="str">
        <f t="shared" ref="R35:R42" si="48">+IF(ISBLANK($R$33),"",0)</f>
        <v/>
      </c>
      <c r="S35" s="92" t="str">
        <f t="shared" ref="S35:S42" si="49">+IF(ISBLANK($S$33),"",0)</f>
        <v/>
      </c>
      <c r="T35" s="92" t="str">
        <f t="shared" ref="T35:T42" si="50">+IF(ISBLANK($T$33),"",0)</f>
        <v/>
      </c>
      <c r="U35" s="92" t="str">
        <f t="shared" ref="U35:U42" si="51">+IF(ISBLANK($U$33),"",0)</f>
        <v/>
      </c>
      <c r="V35" s="92" t="str">
        <f t="shared" ref="V35:V42" si="52">+IF(ISBLANK($V$33),"",0)</f>
        <v/>
      </c>
      <c r="W35" s="92" t="str">
        <f t="shared" ref="W35:W42" si="53">+IF(ISBLANK($W$33),"",0)</f>
        <v/>
      </c>
      <c r="X35" s="92" t="str">
        <f t="shared" ref="X35:X42" si="54">+IF(ISBLANK($X$33),"",0)</f>
        <v/>
      </c>
      <c r="Y35" s="92" t="str">
        <f t="shared" ref="Y35:Y42" si="55">+IF(ISBLANK($Y$33),"",0)</f>
        <v/>
      </c>
      <c r="Z35" s="92" t="str">
        <f t="shared" ref="Z35:Z42" si="56">+IF(ISBLANK($Z$33),"",0)</f>
        <v/>
      </c>
      <c r="AA35" s="92" t="str">
        <f t="shared" ref="AA35:AA42" si="57">+IF(ISBLANK($AA$33),"",0)</f>
        <v/>
      </c>
      <c r="AB35" s="92" t="str">
        <f t="shared" ref="AB35:AB42" si="58">+IF(ISBLANK($AB$33),"",0)</f>
        <v/>
      </c>
      <c r="AC35" s="92" t="str">
        <f t="shared" ref="AC35:AC42" si="59">+IF(ISBLANK($AC$33),"",0)</f>
        <v/>
      </c>
      <c r="AD35" s="92" t="str">
        <f t="shared" ref="AD35:AD42" si="60">+IF(ISBLANK($AD$33),"",0)</f>
        <v/>
      </c>
      <c r="AE35" s="92" t="str">
        <f t="shared" ref="AE35:AE42" si="61">+IF(ISBLANK($AE$33),"",0)</f>
        <v/>
      </c>
      <c r="AF35" s="92" t="str">
        <f t="shared" ref="AF35:AF42" si="62">+IF(ISBLANK($AF$33),"",0)</f>
        <v/>
      </c>
      <c r="AG35" s="92" t="str">
        <f t="shared" ref="AG35:AG42" si="63">+IF(ISBLANK($AG$33),"",0)</f>
        <v/>
      </c>
      <c r="AH35" s="112"/>
      <c r="AI35" s="187" t="str">
        <f t="shared" ref="AI35:AI42" si="64">IF(COUNTBLANK(D35:AG35)=30,"",AVERAGE(D35:AG35))</f>
        <v/>
      </c>
      <c r="AJ35" s="83"/>
    </row>
    <row r="36" spans="1:41" ht="18.75">
      <c r="B36" s="81"/>
      <c r="C36" s="110" t="s">
        <v>49</v>
      </c>
      <c r="D36" s="92" t="str">
        <f t="shared" si="34"/>
        <v/>
      </c>
      <c r="E36" s="92" t="str">
        <f t="shared" si="35"/>
        <v/>
      </c>
      <c r="F36" s="92" t="str">
        <f t="shared" si="36"/>
        <v/>
      </c>
      <c r="G36" s="92" t="str">
        <f t="shared" si="37"/>
        <v/>
      </c>
      <c r="H36" s="92" t="str">
        <f t="shared" si="38"/>
        <v/>
      </c>
      <c r="I36" s="92" t="str">
        <f t="shared" si="39"/>
        <v/>
      </c>
      <c r="J36" s="92" t="str">
        <f t="shared" si="40"/>
        <v/>
      </c>
      <c r="K36" s="92" t="str">
        <f t="shared" si="41"/>
        <v/>
      </c>
      <c r="L36" s="92" t="str">
        <f t="shared" si="42"/>
        <v/>
      </c>
      <c r="M36" s="92" t="str">
        <f t="shared" si="43"/>
        <v/>
      </c>
      <c r="N36" s="92" t="str">
        <f t="shared" si="44"/>
        <v/>
      </c>
      <c r="O36" s="92" t="str">
        <f t="shared" si="45"/>
        <v/>
      </c>
      <c r="P36" s="92" t="str">
        <f t="shared" si="46"/>
        <v/>
      </c>
      <c r="Q36" s="92" t="str">
        <f t="shared" si="47"/>
        <v/>
      </c>
      <c r="R36" s="92" t="str">
        <f t="shared" si="48"/>
        <v/>
      </c>
      <c r="S36" s="92" t="str">
        <f t="shared" si="49"/>
        <v/>
      </c>
      <c r="T36" s="92" t="str">
        <f t="shared" si="50"/>
        <v/>
      </c>
      <c r="U36" s="92" t="str">
        <f t="shared" si="51"/>
        <v/>
      </c>
      <c r="V36" s="92" t="str">
        <f t="shared" si="52"/>
        <v/>
      </c>
      <c r="W36" s="92" t="str">
        <f t="shared" si="53"/>
        <v/>
      </c>
      <c r="X36" s="92" t="str">
        <f t="shared" si="54"/>
        <v/>
      </c>
      <c r="Y36" s="92" t="str">
        <f t="shared" si="55"/>
        <v/>
      </c>
      <c r="Z36" s="92" t="str">
        <f t="shared" si="56"/>
        <v/>
      </c>
      <c r="AA36" s="92" t="str">
        <f t="shared" si="57"/>
        <v/>
      </c>
      <c r="AB36" s="92" t="str">
        <f t="shared" si="58"/>
        <v/>
      </c>
      <c r="AC36" s="92" t="str">
        <f t="shared" si="59"/>
        <v/>
      </c>
      <c r="AD36" s="92" t="str">
        <f t="shared" si="60"/>
        <v/>
      </c>
      <c r="AE36" s="92" t="str">
        <f t="shared" si="61"/>
        <v/>
      </c>
      <c r="AF36" s="92" t="str">
        <f t="shared" si="62"/>
        <v/>
      </c>
      <c r="AG36" s="92" t="str">
        <f t="shared" si="63"/>
        <v/>
      </c>
      <c r="AH36" s="112"/>
      <c r="AI36" s="187" t="str">
        <f t="shared" si="64"/>
        <v/>
      </c>
      <c r="AJ36" s="83"/>
    </row>
    <row r="37" spans="1:41" ht="18.75">
      <c r="B37" s="81"/>
      <c r="C37" s="110" t="s">
        <v>50</v>
      </c>
      <c r="D37" s="92" t="str">
        <f t="shared" si="34"/>
        <v/>
      </c>
      <c r="E37" s="92" t="str">
        <f t="shared" si="35"/>
        <v/>
      </c>
      <c r="F37" s="92" t="str">
        <f t="shared" si="36"/>
        <v/>
      </c>
      <c r="G37" s="92" t="str">
        <f t="shared" si="37"/>
        <v/>
      </c>
      <c r="H37" s="92" t="str">
        <f t="shared" si="38"/>
        <v/>
      </c>
      <c r="I37" s="92" t="str">
        <f t="shared" si="39"/>
        <v/>
      </c>
      <c r="J37" s="92" t="str">
        <f t="shared" si="40"/>
        <v/>
      </c>
      <c r="K37" s="92" t="str">
        <f t="shared" si="41"/>
        <v/>
      </c>
      <c r="L37" s="92" t="str">
        <f t="shared" si="42"/>
        <v/>
      </c>
      <c r="M37" s="92" t="str">
        <f t="shared" si="43"/>
        <v/>
      </c>
      <c r="N37" s="92" t="str">
        <f t="shared" si="44"/>
        <v/>
      </c>
      <c r="O37" s="92" t="str">
        <f t="shared" si="45"/>
        <v/>
      </c>
      <c r="P37" s="92" t="str">
        <f t="shared" si="46"/>
        <v/>
      </c>
      <c r="Q37" s="92" t="str">
        <f t="shared" si="47"/>
        <v/>
      </c>
      <c r="R37" s="92" t="str">
        <f t="shared" si="48"/>
        <v/>
      </c>
      <c r="S37" s="92" t="str">
        <f t="shared" si="49"/>
        <v/>
      </c>
      <c r="T37" s="92" t="str">
        <f t="shared" si="50"/>
        <v/>
      </c>
      <c r="U37" s="92" t="str">
        <f t="shared" si="51"/>
        <v/>
      </c>
      <c r="V37" s="92" t="str">
        <f t="shared" si="52"/>
        <v/>
      </c>
      <c r="W37" s="92" t="str">
        <f t="shared" si="53"/>
        <v/>
      </c>
      <c r="X37" s="92" t="str">
        <f t="shared" si="54"/>
        <v/>
      </c>
      <c r="Y37" s="92" t="str">
        <f t="shared" si="55"/>
        <v/>
      </c>
      <c r="Z37" s="92" t="str">
        <f t="shared" si="56"/>
        <v/>
      </c>
      <c r="AA37" s="92" t="str">
        <f t="shared" si="57"/>
        <v/>
      </c>
      <c r="AB37" s="92" t="str">
        <f t="shared" si="58"/>
        <v/>
      </c>
      <c r="AC37" s="92" t="str">
        <f t="shared" si="59"/>
        <v/>
      </c>
      <c r="AD37" s="92" t="str">
        <f t="shared" si="60"/>
        <v/>
      </c>
      <c r="AE37" s="92" t="str">
        <f t="shared" si="61"/>
        <v/>
      </c>
      <c r="AF37" s="92" t="str">
        <f t="shared" si="62"/>
        <v/>
      </c>
      <c r="AG37" s="92" t="str">
        <f t="shared" si="63"/>
        <v/>
      </c>
      <c r="AH37" s="112"/>
      <c r="AI37" s="187" t="str">
        <f t="shared" si="64"/>
        <v/>
      </c>
      <c r="AJ37" s="83"/>
    </row>
    <row r="38" spans="1:41" ht="18.75">
      <c r="B38" s="81"/>
      <c r="C38" s="110" t="s">
        <v>51</v>
      </c>
      <c r="D38" s="92" t="str">
        <f t="shared" si="34"/>
        <v/>
      </c>
      <c r="E38" s="92" t="str">
        <f t="shared" si="35"/>
        <v/>
      </c>
      <c r="F38" s="92" t="str">
        <f t="shared" si="36"/>
        <v/>
      </c>
      <c r="G38" s="92" t="str">
        <f t="shared" si="37"/>
        <v/>
      </c>
      <c r="H38" s="92" t="str">
        <f t="shared" si="38"/>
        <v/>
      </c>
      <c r="I38" s="92" t="str">
        <f t="shared" si="39"/>
        <v/>
      </c>
      <c r="J38" s="92" t="str">
        <f t="shared" si="40"/>
        <v/>
      </c>
      <c r="K38" s="92" t="str">
        <f t="shared" si="41"/>
        <v/>
      </c>
      <c r="L38" s="92" t="str">
        <f t="shared" si="42"/>
        <v/>
      </c>
      <c r="M38" s="92" t="str">
        <f t="shared" si="43"/>
        <v/>
      </c>
      <c r="N38" s="92" t="str">
        <f t="shared" si="44"/>
        <v/>
      </c>
      <c r="O38" s="92" t="str">
        <f t="shared" si="45"/>
        <v/>
      </c>
      <c r="P38" s="92" t="str">
        <f t="shared" si="46"/>
        <v/>
      </c>
      <c r="Q38" s="92" t="str">
        <f t="shared" si="47"/>
        <v/>
      </c>
      <c r="R38" s="92" t="str">
        <f t="shared" si="48"/>
        <v/>
      </c>
      <c r="S38" s="92" t="str">
        <f t="shared" si="49"/>
        <v/>
      </c>
      <c r="T38" s="92" t="str">
        <f t="shared" si="50"/>
        <v/>
      </c>
      <c r="U38" s="92" t="str">
        <f t="shared" si="51"/>
        <v/>
      </c>
      <c r="V38" s="92" t="str">
        <f t="shared" si="52"/>
        <v/>
      </c>
      <c r="W38" s="92" t="str">
        <f t="shared" si="53"/>
        <v/>
      </c>
      <c r="X38" s="92" t="str">
        <f t="shared" si="54"/>
        <v/>
      </c>
      <c r="Y38" s="92" t="str">
        <f t="shared" si="55"/>
        <v/>
      </c>
      <c r="Z38" s="92" t="str">
        <f t="shared" si="56"/>
        <v/>
      </c>
      <c r="AA38" s="92" t="str">
        <f t="shared" si="57"/>
        <v/>
      </c>
      <c r="AB38" s="92" t="str">
        <f t="shared" si="58"/>
        <v/>
      </c>
      <c r="AC38" s="92" t="str">
        <f t="shared" si="59"/>
        <v/>
      </c>
      <c r="AD38" s="92" t="str">
        <f t="shared" si="60"/>
        <v/>
      </c>
      <c r="AE38" s="92" t="str">
        <f t="shared" si="61"/>
        <v/>
      </c>
      <c r="AF38" s="92" t="str">
        <f t="shared" si="62"/>
        <v/>
      </c>
      <c r="AG38" s="92" t="str">
        <f t="shared" si="63"/>
        <v/>
      </c>
      <c r="AH38" s="112"/>
      <c r="AI38" s="187" t="str">
        <f t="shared" si="64"/>
        <v/>
      </c>
      <c r="AJ38" s="83"/>
    </row>
    <row r="39" spans="1:41" ht="18.75">
      <c r="B39" s="81"/>
      <c r="C39" s="110" t="s">
        <v>52</v>
      </c>
      <c r="D39" s="92" t="str">
        <f t="shared" si="34"/>
        <v/>
      </c>
      <c r="E39" s="92" t="str">
        <f t="shared" si="35"/>
        <v/>
      </c>
      <c r="F39" s="92" t="str">
        <f t="shared" si="36"/>
        <v/>
      </c>
      <c r="G39" s="92" t="str">
        <f t="shared" si="37"/>
        <v/>
      </c>
      <c r="H39" s="92" t="str">
        <f t="shared" si="38"/>
        <v/>
      </c>
      <c r="I39" s="92" t="str">
        <f t="shared" si="39"/>
        <v/>
      </c>
      <c r="J39" s="92" t="str">
        <f t="shared" si="40"/>
        <v/>
      </c>
      <c r="K39" s="92" t="str">
        <f t="shared" si="41"/>
        <v/>
      </c>
      <c r="L39" s="92" t="str">
        <f t="shared" si="42"/>
        <v/>
      </c>
      <c r="M39" s="92" t="str">
        <f t="shared" si="43"/>
        <v/>
      </c>
      <c r="N39" s="92" t="str">
        <f t="shared" si="44"/>
        <v/>
      </c>
      <c r="O39" s="92" t="str">
        <f t="shared" si="45"/>
        <v/>
      </c>
      <c r="P39" s="92" t="str">
        <f t="shared" si="46"/>
        <v/>
      </c>
      <c r="Q39" s="92" t="str">
        <f t="shared" si="47"/>
        <v/>
      </c>
      <c r="R39" s="92" t="str">
        <f t="shared" si="48"/>
        <v/>
      </c>
      <c r="S39" s="92" t="str">
        <f t="shared" si="49"/>
        <v/>
      </c>
      <c r="T39" s="92" t="str">
        <f t="shared" si="50"/>
        <v/>
      </c>
      <c r="U39" s="92" t="str">
        <f t="shared" si="51"/>
        <v/>
      </c>
      <c r="V39" s="92" t="str">
        <f t="shared" si="52"/>
        <v/>
      </c>
      <c r="W39" s="92" t="str">
        <f t="shared" si="53"/>
        <v/>
      </c>
      <c r="X39" s="92" t="str">
        <f t="shared" si="54"/>
        <v/>
      </c>
      <c r="Y39" s="92" t="str">
        <f t="shared" si="55"/>
        <v/>
      </c>
      <c r="Z39" s="92" t="str">
        <f t="shared" si="56"/>
        <v/>
      </c>
      <c r="AA39" s="92" t="str">
        <f t="shared" si="57"/>
        <v/>
      </c>
      <c r="AB39" s="92" t="str">
        <f t="shared" si="58"/>
        <v/>
      </c>
      <c r="AC39" s="92" t="str">
        <f t="shared" si="59"/>
        <v/>
      </c>
      <c r="AD39" s="92" t="str">
        <f t="shared" si="60"/>
        <v/>
      </c>
      <c r="AE39" s="92" t="str">
        <f t="shared" si="61"/>
        <v/>
      </c>
      <c r="AF39" s="92" t="str">
        <f t="shared" si="62"/>
        <v/>
      </c>
      <c r="AG39" s="92" t="str">
        <f t="shared" si="63"/>
        <v/>
      </c>
      <c r="AH39" s="112"/>
      <c r="AI39" s="187" t="str">
        <f t="shared" si="64"/>
        <v/>
      </c>
      <c r="AJ39" s="83"/>
    </row>
    <row r="40" spans="1:41" ht="18.75">
      <c r="B40" s="81"/>
      <c r="C40" s="110" t="s">
        <v>53</v>
      </c>
      <c r="D40" s="92" t="str">
        <f t="shared" si="34"/>
        <v/>
      </c>
      <c r="E40" s="92" t="str">
        <f t="shared" si="35"/>
        <v/>
      </c>
      <c r="F40" s="92" t="str">
        <f t="shared" si="36"/>
        <v/>
      </c>
      <c r="G40" s="92" t="str">
        <f t="shared" si="37"/>
        <v/>
      </c>
      <c r="H40" s="92" t="str">
        <f t="shared" si="38"/>
        <v/>
      </c>
      <c r="I40" s="92" t="str">
        <f t="shared" si="39"/>
        <v/>
      </c>
      <c r="J40" s="92" t="str">
        <f t="shared" si="40"/>
        <v/>
      </c>
      <c r="K40" s="92" t="str">
        <f t="shared" si="41"/>
        <v/>
      </c>
      <c r="L40" s="92" t="str">
        <f t="shared" si="42"/>
        <v/>
      </c>
      <c r="M40" s="92" t="str">
        <f t="shared" si="43"/>
        <v/>
      </c>
      <c r="N40" s="92" t="str">
        <f t="shared" si="44"/>
        <v/>
      </c>
      <c r="O40" s="92" t="str">
        <f t="shared" si="45"/>
        <v/>
      </c>
      <c r="P40" s="92" t="str">
        <f t="shared" si="46"/>
        <v/>
      </c>
      <c r="Q40" s="92" t="str">
        <f t="shared" si="47"/>
        <v/>
      </c>
      <c r="R40" s="92" t="str">
        <f t="shared" si="48"/>
        <v/>
      </c>
      <c r="S40" s="92" t="str">
        <f t="shared" si="49"/>
        <v/>
      </c>
      <c r="T40" s="92" t="str">
        <f t="shared" si="50"/>
        <v/>
      </c>
      <c r="U40" s="92" t="str">
        <f t="shared" si="51"/>
        <v/>
      </c>
      <c r="V40" s="92" t="str">
        <f t="shared" si="52"/>
        <v/>
      </c>
      <c r="W40" s="92" t="str">
        <f t="shared" si="53"/>
        <v/>
      </c>
      <c r="X40" s="92" t="str">
        <f t="shared" si="54"/>
        <v/>
      </c>
      <c r="Y40" s="92" t="str">
        <f t="shared" si="55"/>
        <v/>
      </c>
      <c r="Z40" s="92" t="str">
        <f t="shared" si="56"/>
        <v/>
      </c>
      <c r="AA40" s="92" t="str">
        <f t="shared" si="57"/>
        <v/>
      </c>
      <c r="AB40" s="92" t="str">
        <f t="shared" si="58"/>
        <v/>
      </c>
      <c r="AC40" s="92" t="str">
        <f t="shared" si="59"/>
        <v/>
      </c>
      <c r="AD40" s="92" t="str">
        <f t="shared" si="60"/>
        <v/>
      </c>
      <c r="AE40" s="92" t="str">
        <f t="shared" si="61"/>
        <v/>
      </c>
      <c r="AF40" s="92" t="str">
        <f t="shared" si="62"/>
        <v/>
      </c>
      <c r="AG40" s="92" t="str">
        <f t="shared" si="63"/>
        <v/>
      </c>
      <c r="AH40" s="112"/>
      <c r="AI40" s="187" t="str">
        <f t="shared" si="64"/>
        <v/>
      </c>
      <c r="AJ40" s="83"/>
    </row>
    <row r="41" spans="1:41" ht="18.75">
      <c r="B41" s="81"/>
      <c r="C41" s="110" t="s">
        <v>54</v>
      </c>
      <c r="D41" s="92" t="str">
        <f t="shared" si="34"/>
        <v/>
      </c>
      <c r="E41" s="92" t="str">
        <f t="shared" si="35"/>
        <v/>
      </c>
      <c r="F41" s="92" t="str">
        <f t="shared" si="36"/>
        <v/>
      </c>
      <c r="G41" s="92" t="str">
        <f t="shared" si="37"/>
        <v/>
      </c>
      <c r="H41" s="92" t="str">
        <f t="shared" si="38"/>
        <v/>
      </c>
      <c r="I41" s="92" t="str">
        <f t="shared" si="39"/>
        <v/>
      </c>
      <c r="J41" s="92" t="str">
        <f t="shared" si="40"/>
        <v/>
      </c>
      <c r="K41" s="92" t="str">
        <f t="shared" si="41"/>
        <v/>
      </c>
      <c r="L41" s="92" t="str">
        <f t="shared" si="42"/>
        <v/>
      </c>
      <c r="M41" s="92" t="str">
        <f t="shared" si="43"/>
        <v/>
      </c>
      <c r="N41" s="92" t="str">
        <f t="shared" si="44"/>
        <v/>
      </c>
      <c r="O41" s="92" t="str">
        <f t="shared" si="45"/>
        <v/>
      </c>
      <c r="P41" s="92" t="str">
        <f t="shared" si="46"/>
        <v/>
      </c>
      <c r="Q41" s="92" t="str">
        <f t="shared" si="47"/>
        <v/>
      </c>
      <c r="R41" s="92" t="str">
        <f t="shared" si="48"/>
        <v/>
      </c>
      <c r="S41" s="92" t="str">
        <f t="shared" si="49"/>
        <v/>
      </c>
      <c r="T41" s="92" t="str">
        <f t="shared" si="50"/>
        <v/>
      </c>
      <c r="U41" s="92" t="str">
        <f t="shared" si="51"/>
        <v/>
      </c>
      <c r="V41" s="92" t="str">
        <f t="shared" si="52"/>
        <v/>
      </c>
      <c r="W41" s="92" t="str">
        <f t="shared" si="53"/>
        <v/>
      </c>
      <c r="X41" s="92" t="str">
        <f t="shared" si="54"/>
        <v/>
      </c>
      <c r="Y41" s="92" t="str">
        <f t="shared" si="55"/>
        <v/>
      </c>
      <c r="Z41" s="92" t="str">
        <f t="shared" si="56"/>
        <v/>
      </c>
      <c r="AA41" s="92" t="str">
        <f t="shared" si="57"/>
        <v/>
      </c>
      <c r="AB41" s="92" t="str">
        <f t="shared" si="58"/>
        <v/>
      </c>
      <c r="AC41" s="92" t="str">
        <f t="shared" si="59"/>
        <v/>
      </c>
      <c r="AD41" s="92" t="str">
        <f t="shared" si="60"/>
        <v/>
      </c>
      <c r="AE41" s="92" t="str">
        <f t="shared" si="61"/>
        <v/>
      </c>
      <c r="AF41" s="92" t="str">
        <f t="shared" si="62"/>
        <v/>
      </c>
      <c r="AG41" s="92" t="str">
        <f t="shared" si="63"/>
        <v/>
      </c>
      <c r="AH41" s="112"/>
      <c r="AI41" s="187" t="str">
        <f t="shared" si="64"/>
        <v/>
      </c>
      <c r="AJ41" s="83"/>
    </row>
    <row r="42" spans="1:41" ht="18.75">
      <c r="B42" s="81"/>
      <c r="C42" s="110" t="s">
        <v>55</v>
      </c>
      <c r="D42" s="92" t="str">
        <f t="shared" si="34"/>
        <v/>
      </c>
      <c r="E42" s="92" t="str">
        <f t="shared" si="35"/>
        <v/>
      </c>
      <c r="F42" s="92" t="str">
        <f t="shared" si="36"/>
        <v/>
      </c>
      <c r="G42" s="92" t="str">
        <f t="shared" si="37"/>
        <v/>
      </c>
      <c r="H42" s="92" t="str">
        <f t="shared" si="38"/>
        <v/>
      </c>
      <c r="I42" s="92" t="str">
        <f t="shared" si="39"/>
        <v/>
      </c>
      <c r="J42" s="92" t="str">
        <f t="shared" si="40"/>
        <v/>
      </c>
      <c r="K42" s="92" t="str">
        <f t="shared" si="41"/>
        <v/>
      </c>
      <c r="L42" s="92" t="str">
        <f t="shared" si="42"/>
        <v/>
      </c>
      <c r="M42" s="92" t="str">
        <f t="shared" si="43"/>
        <v/>
      </c>
      <c r="N42" s="92" t="str">
        <f t="shared" si="44"/>
        <v/>
      </c>
      <c r="O42" s="92" t="str">
        <f t="shared" si="45"/>
        <v/>
      </c>
      <c r="P42" s="92" t="str">
        <f t="shared" si="46"/>
        <v/>
      </c>
      <c r="Q42" s="92" t="str">
        <f t="shared" si="47"/>
        <v/>
      </c>
      <c r="R42" s="92" t="str">
        <f t="shared" si="48"/>
        <v/>
      </c>
      <c r="S42" s="92" t="str">
        <f t="shared" si="49"/>
        <v/>
      </c>
      <c r="T42" s="92" t="str">
        <f t="shared" si="50"/>
        <v/>
      </c>
      <c r="U42" s="92" t="str">
        <f t="shared" si="51"/>
        <v/>
      </c>
      <c r="V42" s="92" t="str">
        <f t="shared" si="52"/>
        <v/>
      </c>
      <c r="W42" s="92" t="str">
        <f t="shared" si="53"/>
        <v/>
      </c>
      <c r="X42" s="92" t="str">
        <f t="shared" si="54"/>
        <v/>
      </c>
      <c r="Y42" s="92" t="str">
        <f t="shared" si="55"/>
        <v/>
      </c>
      <c r="Z42" s="92" t="str">
        <f t="shared" si="56"/>
        <v/>
      </c>
      <c r="AA42" s="92" t="str">
        <f t="shared" si="57"/>
        <v/>
      </c>
      <c r="AB42" s="92" t="str">
        <f t="shared" si="58"/>
        <v/>
      </c>
      <c r="AC42" s="92" t="str">
        <f t="shared" si="59"/>
        <v/>
      </c>
      <c r="AD42" s="92" t="str">
        <f t="shared" si="60"/>
        <v/>
      </c>
      <c r="AE42" s="92" t="str">
        <f t="shared" si="61"/>
        <v/>
      </c>
      <c r="AF42" s="92" t="str">
        <f t="shared" si="62"/>
        <v/>
      </c>
      <c r="AG42" s="92" t="str">
        <f t="shared" si="63"/>
        <v/>
      </c>
      <c r="AH42" s="112"/>
      <c r="AI42" s="187" t="str">
        <f t="shared" si="64"/>
        <v/>
      </c>
      <c r="AJ42" s="83"/>
    </row>
    <row r="43" spans="1:41" ht="19.5" thickBot="1">
      <c r="B43" s="81"/>
      <c r="C43" s="105" t="s">
        <v>56</v>
      </c>
      <c r="D43" s="152"/>
      <c r="E43" s="100"/>
      <c r="F43" s="100"/>
      <c r="G43" s="100"/>
      <c r="H43" s="100"/>
      <c r="I43" s="100"/>
      <c r="J43" s="100"/>
      <c r="K43" s="101"/>
      <c r="L43" s="101"/>
      <c r="M43" s="101"/>
      <c r="N43" s="100"/>
      <c r="O43" s="101"/>
      <c r="P43" s="100"/>
      <c r="Q43" s="100"/>
      <c r="R43" s="100"/>
      <c r="S43" s="100"/>
      <c r="T43" s="100"/>
      <c r="U43" s="100"/>
      <c r="V43" s="100"/>
      <c r="W43" s="100"/>
      <c r="X43" s="100"/>
      <c r="Y43" s="100"/>
      <c r="Z43" s="101"/>
      <c r="AA43" s="101"/>
      <c r="AB43" s="101"/>
      <c r="AC43" s="100"/>
      <c r="AD43" s="101"/>
      <c r="AE43" s="100"/>
      <c r="AF43" s="100"/>
      <c r="AG43" s="100"/>
      <c r="AH43" s="114"/>
      <c r="AI43" s="193"/>
      <c r="AJ43" s="83"/>
    </row>
    <row r="44" spans="1:41" ht="18.75">
      <c r="B44" s="81"/>
      <c r="C44" s="135" t="s">
        <v>57</v>
      </c>
      <c r="D44" s="92" t="str">
        <f>+IF(ISBLANK($D$33),"",0)</f>
        <v/>
      </c>
      <c r="E44" s="92" t="str">
        <f>+IF(ISBLANK($E$33),"",0)</f>
        <v/>
      </c>
      <c r="F44" s="92" t="str">
        <f>+IF(ISBLANK($F$33),"",0)</f>
        <v/>
      </c>
      <c r="G44" s="92" t="str">
        <f>+IF(ISBLANK($G$33),"",0)</f>
        <v/>
      </c>
      <c r="H44" s="92" t="str">
        <f>+IF(ISBLANK($H$33),"",0)</f>
        <v/>
      </c>
      <c r="I44" s="92" t="str">
        <f>+IF(ISBLANK($I$33),"",0)</f>
        <v/>
      </c>
      <c r="J44" s="92" t="str">
        <f>+IF(ISBLANK($J$33),"",0)</f>
        <v/>
      </c>
      <c r="K44" s="92" t="str">
        <f>+IF(ISBLANK($K$33),"",0)</f>
        <v/>
      </c>
      <c r="L44" s="92" t="str">
        <f>+IF(ISBLANK($L$33),"",0)</f>
        <v/>
      </c>
      <c r="M44" s="92" t="str">
        <f>+IF(ISBLANK($M$33),"",0)</f>
        <v/>
      </c>
      <c r="N44" s="92" t="str">
        <f>+IF(ISBLANK($N$33),"",0)</f>
        <v/>
      </c>
      <c r="O44" s="92" t="str">
        <f>+IF(ISBLANK($O$33),"",0)</f>
        <v/>
      </c>
      <c r="P44" s="92" t="str">
        <f>+IF(ISBLANK($P$33),"",0)</f>
        <v/>
      </c>
      <c r="Q44" s="92" t="str">
        <f>+IF(ISBLANK($Q$33),"",0)</f>
        <v/>
      </c>
      <c r="R44" s="92" t="str">
        <f>+IF(ISBLANK($R$33),"",0)</f>
        <v/>
      </c>
      <c r="S44" s="92" t="str">
        <f>+IF(ISBLANK($S$33),"",0)</f>
        <v/>
      </c>
      <c r="T44" s="92" t="str">
        <f>+IF(ISBLANK($T$33),"",0)</f>
        <v/>
      </c>
      <c r="U44" s="92" t="str">
        <f>+IF(ISBLANK($U$33),"",0)</f>
        <v/>
      </c>
      <c r="V44" s="92" t="str">
        <f>+IF(ISBLANK($V$33),"",0)</f>
        <v/>
      </c>
      <c r="W44" s="92" t="str">
        <f>+IF(ISBLANK($W$33),"",0)</f>
        <v/>
      </c>
      <c r="X44" s="92" t="str">
        <f>+IF(ISBLANK($X$33),"",0)</f>
        <v/>
      </c>
      <c r="Y44" s="92" t="str">
        <f>+IF(ISBLANK($Y$33),"",0)</f>
        <v/>
      </c>
      <c r="Z44" s="92" t="str">
        <f>+IF(ISBLANK($Z$33),"",0)</f>
        <v/>
      </c>
      <c r="AA44" s="92" t="str">
        <f>+IF(ISBLANK($AA$33),"",0)</f>
        <v/>
      </c>
      <c r="AB44" s="92" t="str">
        <f>+IF(ISBLANK($AB$33),"",0)</f>
        <v/>
      </c>
      <c r="AC44" s="92" t="str">
        <f>+IF(ISBLANK($AC$33),"",0)</f>
        <v/>
      </c>
      <c r="AD44" s="92" t="str">
        <f>+IF(ISBLANK($AD$33),"",0)</f>
        <v/>
      </c>
      <c r="AE44" s="92" t="str">
        <f>+IF(ISBLANK($AE$33),"",0)</f>
        <v/>
      </c>
      <c r="AF44" s="92" t="str">
        <f>+IF(ISBLANK($AF$33),"",0)</f>
        <v/>
      </c>
      <c r="AG44" s="92" t="str">
        <f>+IF(ISBLANK($AG$33),"",0)</f>
        <v/>
      </c>
      <c r="AH44" s="117"/>
      <c r="AI44" s="192" t="str">
        <f>IF(COUNTBLANK(D44:AG44)=30,"",AVERAGE(D44:AG44))</f>
        <v/>
      </c>
      <c r="AJ44" s="83"/>
    </row>
    <row r="45" spans="1:41" ht="18.75">
      <c r="B45" s="81"/>
      <c r="C45" s="136" t="s">
        <v>58</v>
      </c>
      <c r="D45" s="92" t="str">
        <f t="shared" ref="D45:D51" si="65">+IF(ISBLANK($D$33),"",0)</f>
        <v/>
      </c>
      <c r="E45" s="92" t="str">
        <f t="shared" ref="E45:E51" si="66">+IF(ISBLANK($E$33),"",0)</f>
        <v/>
      </c>
      <c r="F45" s="92" t="str">
        <f t="shared" ref="F45:F51" si="67">+IF(ISBLANK($F$33),"",0)</f>
        <v/>
      </c>
      <c r="G45" s="92" t="str">
        <f t="shared" ref="G45:G51" si="68">+IF(ISBLANK($G$33),"",0)</f>
        <v/>
      </c>
      <c r="H45" s="92" t="str">
        <f t="shared" ref="H45:H51" si="69">+IF(ISBLANK($H$33),"",0)</f>
        <v/>
      </c>
      <c r="I45" s="92" t="str">
        <f t="shared" ref="I45:I51" si="70">+IF(ISBLANK($I$33),"",0)</f>
        <v/>
      </c>
      <c r="J45" s="92" t="str">
        <f t="shared" ref="J45:J51" si="71">+IF(ISBLANK($J$33),"",0)</f>
        <v/>
      </c>
      <c r="K45" s="92" t="str">
        <f t="shared" ref="K45:K51" si="72">+IF(ISBLANK($K$33),"",0)</f>
        <v/>
      </c>
      <c r="L45" s="92" t="str">
        <f t="shared" ref="L45:L51" si="73">+IF(ISBLANK($L$33),"",0)</f>
        <v/>
      </c>
      <c r="M45" s="92" t="str">
        <f t="shared" ref="M45:M51" si="74">+IF(ISBLANK($M$33),"",0)</f>
        <v/>
      </c>
      <c r="N45" s="92" t="str">
        <f t="shared" ref="N45:N51" si="75">+IF(ISBLANK($N$33),"",0)</f>
        <v/>
      </c>
      <c r="O45" s="92" t="str">
        <f t="shared" ref="O45:O51" si="76">+IF(ISBLANK($O$33),"",0)</f>
        <v/>
      </c>
      <c r="P45" s="92" t="str">
        <f t="shared" ref="P45:P51" si="77">+IF(ISBLANK($P$33),"",0)</f>
        <v/>
      </c>
      <c r="Q45" s="92" t="str">
        <f t="shared" ref="Q45:Q51" si="78">+IF(ISBLANK($Q$33),"",0)</f>
        <v/>
      </c>
      <c r="R45" s="92" t="str">
        <f t="shared" ref="R45:R51" si="79">+IF(ISBLANK($R$33),"",0)</f>
        <v/>
      </c>
      <c r="S45" s="92" t="str">
        <f t="shared" ref="S45:S51" si="80">+IF(ISBLANK($S$33),"",0)</f>
        <v/>
      </c>
      <c r="T45" s="92" t="str">
        <f t="shared" ref="T45:T51" si="81">+IF(ISBLANK($T$33),"",0)</f>
        <v/>
      </c>
      <c r="U45" s="92" t="str">
        <f t="shared" ref="U45:U51" si="82">+IF(ISBLANK($U$33),"",0)</f>
        <v/>
      </c>
      <c r="V45" s="92" t="str">
        <f t="shared" ref="V45:V51" si="83">+IF(ISBLANK($V$33),"",0)</f>
        <v/>
      </c>
      <c r="W45" s="92" t="str">
        <f t="shared" ref="W45:W51" si="84">+IF(ISBLANK($W$33),"",0)</f>
        <v/>
      </c>
      <c r="X45" s="92" t="str">
        <f t="shared" ref="X45:X51" si="85">+IF(ISBLANK($X$33),"",0)</f>
        <v/>
      </c>
      <c r="Y45" s="92" t="str">
        <f t="shared" ref="Y45:Y51" si="86">+IF(ISBLANK($Y$33),"",0)</f>
        <v/>
      </c>
      <c r="Z45" s="92" t="str">
        <f t="shared" ref="Z45:Z51" si="87">+IF(ISBLANK($Z$33),"",0)</f>
        <v/>
      </c>
      <c r="AA45" s="92" t="str">
        <f t="shared" ref="AA45:AA51" si="88">+IF(ISBLANK($AA$33),"",0)</f>
        <v/>
      </c>
      <c r="AB45" s="92" t="str">
        <f t="shared" ref="AB45:AB51" si="89">+IF(ISBLANK($AB$33),"",0)</f>
        <v/>
      </c>
      <c r="AC45" s="92" t="str">
        <f t="shared" ref="AC45:AC51" si="90">+IF(ISBLANK($AC$33),"",0)</f>
        <v/>
      </c>
      <c r="AD45" s="92" t="str">
        <f t="shared" ref="AD45:AD51" si="91">+IF(ISBLANK($AD$33),"",0)</f>
        <v/>
      </c>
      <c r="AE45" s="92" t="str">
        <f t="shared" ref="AE45:AE51" si="92">+IF(ISBLANK($AE$33),"",0)</f>
        <v/>
      </c>
      <c r="AF45" s="92" t="str">
        <f t="shared" ref="AF45:AF51" si="93">+IF(ISBLANK($AF$33),"",0)</f>
        <v/>
      </c>
      <c r="AG45" s="92" t="str">
        <f t="shared" ref="AG45:AG51" si="94">+IF(ISBLANK($AG$33),"",0)</f>
        <v/>
      </c>
      <c r="AH45" s="112"/>
      <c r="AI45" s="187" t="str">
        <f>IF(COUNTBLANK(D45:AG45)=30,"",AVERAGE(D45:AG45))</f>
        <v/>
      </c>
      <c r="AJ45" s="83"/>
    </row>
    <row r="46" spans="1:41" ht="18.75">
      <c r="B46" s="81"/>
      <c r="C46" s="136" t="s">
        <v>59</v>
      </c>
      <c r="D46" s="92" t="str">
        <f t="shared" si="65"/>
        <v/>
      </c>
      <c r="E46" s="92" t="str">
        <f t="shared" si="66"/>
        <v/>
      </c>
      <c r="F46" s="92" t="str">
        <f t="shared" si="67"/>
        <v/>
      </c>
      <c r="G46" s="92" t="str">
        <f t="shared" si="68"/>
        <v/>
      </c>
      <c r="H46" s="92" t="str">
        <f t="shared" si="69"/>
        <v/>
      </c>
      <c r="I46" s="92" t="str">
        <f t="shared" si="70"/>
        <v/>
      </c>
      <c r="J46" s="92" t="str">
        <f t="shared" si="71"/>
        <v/>
      </c>
      <c r="K46" s="92" t="str">
        <f t="shared" si="72"/>
        <v/>
      </c>
      <c r="L46" s="92" t="str">
        <f t="shared" si="73"/>
        <v/>
      </c>
      <c r="M46" s="92" t="str">
        <f t="shared" si="74"/>
        <v/>
      </c>
      <c r="N46" s="92" t="str">
        <f t="shared" si="75"/>
        <v/>
      </c>
      <c r="O46" s="92" t="str">
        <f t="shared" si="76"/>
        <v/>
      </c>
      <c r="P46" s="92" t="str">
        <f t="shared" si="77"/>
        <v/>
      </c>
      <c r="Q46" s="92" t="str">
        <f t="shared" si="78"/>
        <v/>
      </c>
      <c r="R46" s="92" t="str">
        <f t="shared" si="79"/>
        <v/>
      </c>
      <c r="S46" s="92" t="str">
        <f t="shared" si="80"/>
        <v/>
      </c>
      <c r="T46" s="92" t="str">
        <f t="shared" si="81"/>
        <v/>
      </c>
      <c r="U46" s="92" t="str">
        <f t="shared" si="82"/>
        <v/>
      </c>
      <c r="V46" s="92" t="str">
        <f t="shared" si="83"/>
        <v/>
      </c>
      <c r="W46" s="92" t="str">
        <f t="shared" si="84"/>
        <v/>
      </c>
      <c r="X46" s="92" t="str">
        <f t="shared" si="85"/>
        <v/>
      </c>
      <c r="Y46" s="92" t="str">
        <f t="shared" si="86"/>
        <v/>
      </c>
      <c r="Z46" s="92" t="str">
        <f t="shared" si="87"/>
        <v/>
      </c>
      <c r="AA46" s="92" t="str">
        <f t="shared" si="88"/>
        <v/>
      </c>
      <c r="AB46" s="92" t="str">
        <f t="shared" si="89"/>
        <v/>
      </c>
      <c r="AC46" s="92" t="str">
        <f t="shared" si="90"/>
        <v/>
      </c>
      <c r="AD46" s="92" t="str">
        <f t="shared" si="91"/>
        <v/>
      </c>
      <c r="AE46" s="92" t="str">
        <f t="shared" si="92"/>
        <v/>
      </c>
      <c r="AF46" s="92" t="str">
        <f t="shared" si="93"/>
        <v/>
      </c>
      <c r="AG46" s="92" t="str">
        <f t="shared" si="94"/>
        <v/>
      </c>
      <c r="AH46" s="112"/>
      <c r="AI46" s="187" t="str">
        <f t="shared" ref="AI46:AI51" si="95">IF(COUNTBLANK(D46:AG46)=30,"",AVERAGE(D46:AG46))</f>
        <v/>
      </c>
      <c r="AJ46" s="83"/>
    </row>
    <row r="47" spans="1:41" ht="18.75">
      <c r="B47" s="81"/>
      <c r="C47" s="136" t="s">
        <v>60</v>
      </c>
      <c r="D47" s="92" t="str">
        <f t="shared" si="65"/>
        <v/>
      </c>
      <c r="E47" s="92" t="str">
        <f t="shared" si="66"/>
        <v/>
      </c>
      <c r="F47" s="92" t="str">
        <f t="shared" si="67"/>
        <v/>
      </c>
      <c r="G47" s="92" t="str">
        <f t="shared" si="68"/>
        <v/>
      </c>
      <c r="H47" s="92" t="str">
        <f t="shared" si="69"/>
        <v/>
      </c>
      <c r="I47" s="92" t="str">
        <f t="shared" si="70"/>
        <v/>
      </c>
      <c r="J47" s="92" t="str">
        <f t="shared" si="71"/>
        <v/>
      </c>
      <c r="K47" s="92" t="str">
        <f t="shared" si="72"/>
        <v/>
      </c>
      <c r="L47" s="92" t="str">
        <f t="shared" si="73"/>
        <v/>
      </c>
      <c r="M47" s="92" t="str">
        <f t="shared" si="74"/>
        <v/>
      </c>
      <c r="N47" s="92" t="str">
        <f t="shared" si="75"/>
        <v/>
      </c>
      <c r="O47" s="92" t="str">
        <f t="shared" si="76"/>
        <v/>
      </c>
      <c r="P47" s="92" t="str">
        <f t="shared" si="77"/>
        <v/>
      </c>
      <c r="Q47" s="92" t="str">
        <f t="shared" si="78"/>
        <v/>
      </c>
      <c r="R47" s="92" t="str">
        <f t="shared" si="79"/>
        <v/>
      </c>
      <c r="S47" s="92" t="str">
        <f t="shared" si="80"/>
        <v/>
      </c>
      <c r="T47" s="92" t="str">
        <f t="shared" si="81"/>
        <v/>
      </c>
      <c r="U47" s="92" t="str">
        <f t="shared" si="82"/>
        <v/>
      </c>
      <c r="V47" s="92" t="str">
        <f t="shared" si="83"/>
        <v/>
      </c>
      <c r="W47" s="92" t="str">
        <f t="shared" si="84"/>
        <v/>
      </c>
      <c r="X47" s="92" t="str">
        <f t="shared" si="85"/>
        <v/>
      </c>
      <c r="Y47" s="92" t="str">
        <f t="shared" si="86"/>
        <v/>
      </c>
      <c r="Z47" s="92" t="str">
        <f t="shared" si="87"/>
        <v/>
      </c>
      <c r="AA47" s="92" t="str">
        <f t="shared" si="88"/>
        <v/>
      </c>
      <c r="AB47" s="92" t="str">
        <f t="shared" si="89"/>
        <v/>
      </c>
      <c r="AC47" s="92" t="str">
        <f t="shared" si="90"/>
        <v/>
      </c>
      <c r="AD47" s="92" t="str">
        <f t="shared" si="91"/>
        <v/>
      </c>
      <c r="AE47" s="92" t="str">
        <f t="shared" si="92"/>
        <v/>
      </c>
      <c r="AF47" s="92" t="str">
        <f t="shared" si="93"/>
        <v/>
      </c>
      <c r="AG47" s="92" t="str">
        <f t="shared" si="94"/>
        <v/>
      </c>
      <c r="AH47" s="112"/>
      <c r="AI47" s="187" t="str">
        <f t="shared" si="95"/>
        <v/>
      </c>
      <c r="AJ47" s="83"/>
    </row>
    <row r="48" spans="1:41" ht="18.75">
      <c r="B48" s="81"/>
      <c r="C48" s="136" t="s">
        <v>61</v>
      </c>
      <c r="D48" s="92" t="str">
        <f t="shared" si="65"/>
        <v/>
      </c>
      <c r="E48" s="92" t="str">
        <f t="shared" si="66"/>
        <v/>
      </c>
      <c r="F48" s="92" t="str">
        <f t="shared" si="67"/>
        <v/>
      </c>
      <c r="G48" s="92" t="str">
        <f t="shared" si="68"/>
        <v/>
      </c>
      <c r="H48" s="92" t="str">
        <f t="shared" si="69"/>
        <v/>
      </c>
      <c r="I48" s="92" t="str">
        <f t="shared" si="70"/>
        <v/>
      </c>
      <c r="J48" s="92" t="str">
        <f t="shared" si="71"/>
        <v/>
      </c>
      <c r="K48" s="92" t="str">
        <f t="shared" si="72"/>
        <v/>
      </c>
      <c r="L48" s="92" t="str">
        <f t="shared" si="73"/>
        <v/>
      </c>
      <c r="M48" s="92" t="str">
        <f t="shared" si="74"/>
        <v/>
      </c>
      <c r="N48" s="92" t="str">
        <f t="shared" si="75"/>
        <v/>
      </c>
      <c r="O48" s="92" t="str">
        <f t="shared" si="76"/>
        <v/>
      </c>
      <c r="P48" s="92" t="str">
        <f t="shared" si="77"/>
        <v/>
      </c>
      <c r="Q48" s="92" t="str">
        <f t="shared" si="78"/>
        <v/>
      </c>
      <c r="R48" s="92" t="str">
        <f t="shared" si="79"/>
        <v/>
      </c>
      <c r="S48" s="92" t="str">
        <f t="shared" si="80"/>
        <v/>
      </c>
      <c r="T48" s="92" t="str">
        <f t="shared" si="81"/>
        <v/>
      </c>
      <c r="U48" s="92" t="str">
        <f t="shared" si="82"/>
        <v/>
      </c>
      <c r="V48" s="92" t="str">
        <f t="shared" si="83"/>
        <v/>
      </c>
      <c r="W48" s="92" t="str">
        <f t="shared" si="84"/>
        <v/>
      </c>
      <c r="X48" s="92" t="str">
        <f t="shared" si="85"/>
        <v/>
      </c>
      <c r="Y48" s="92" t="str">
        <f t="shared" si="86"/>
        <v/>
      </c>
      <c r="Z48" s="92" t="str">
        <f t="shared" si="87"/>
        <v/>
      </c>
      <c r="AA48" s="92" t="str">
        <f t="shared" si="88"/>
        <v/>
      </c>
      <c r="AB48" s="92" t="str">
        <f t="shared" si="89"/>
        <v/>
      </c>
      <c r="AC48" s="92" t="str">
        <f t="shared" si="90"/>
        <v/>
      </c>
      <c r="AD48" s="92" t="str">
        <f t="shared" si="91"/>
        <v/>
      </c>
      <c r="AE48" s="92" t="str">
        <f t="shared" si="92"/>
        <v/>
      </c>
      <c r="AF48" s="92" t="str">
        <f t="shared" si="93"/>
        <v/>
      </c>
      <c r="AG48" s="92" t="str">
        <f t="shared" si="94"/>
        <v/>
      </c>
      <c r="AH48" s="112"/>
      <c r="AI48" s="187" t="str">
        <f t="shared" si="95"/>
        <v/>
      </c>
      <c r="AJ48" s="83"/>
    </row>
    <row r="49" spans="1:41" ht="18.75">
      <c r="B49" s="81"/>
      <c r="C49" s="136" t="s">
        <v>62</v>
      </c>
      <c r="D49" s="92" t="str">
        <f>+IF(ISBLANK($D$33),"",0)</f>
        <v/>
      </c>
      <c r="E49" s="92" t="str">
        <f>+IF(ISBLANK($E$33),"",0)</f>
        <v/>
      </c>
      <c r="F49" s="92" t="str">
        <f>+IF(ISBLANK($F$33),"",0)</f>
        <v/>
      </c>
      <c r="G49" s="92" t="str">
        <f>+IF(ISBLANK($G$33),"",0)</f>
        <v/>
      </c>
      <c r="H49" s="92" t="str">
        <f>+IF(ISBLANK($H$33),"",0)</f>
        <v/>
      </c>
      <c r="I49" s="92" t="str">
        <f>+IF(ISBLANK($I$33),"",0)</f>
        <v/>
      </c>
      <c r="J49" s="92" t="str">
        <f>+IF(ISBLANK($J$33),"",0)</f>
        <v/>
      </c>
      <c r="K49" s="92" t="str">
        <f>+IF(ISBLANK($K$33),"",0)</f>
        <v/>
      </c>
      <c r="L49" s="92" t="str">
        <f>+IF(ISBLANK($L$33),"",0)</f>
        <v/>
      </c>
      <c r="M49" s="92" t="str">
        <f>+IF(ISBLANK($M$33),"",0)</f>
        <v/>
      </c>
      <c r="N49" s="92" t="str">
        <f>+IF(ISBLANK($N$33),"",0)</f>
        <v/>
      </c>
      <c r="O49" s="92" t="str">
        <f>+IF(ISBLANK($O$33),"",0)</f>
        <v/>
      </c>
      <c r="P49" s="92" t="str">
        <f>+IF(ISBLANK($P$33),"",0)</f>
        <v/>
      </c>
      <c r="Q49" s="92" t="str">
        <f>+IF(ISBLANK($Q$33),"",0)</f>
        <v/>
      </c>
      <c r="R49" s="92" t="str">
        <f>+IF(ISBLANK($R$33),"",0)</f>
        <v/>
      </c>
      <c r="S49" s="92" t="str">
        <f>+IF(ISBLANK($S$33),"",0)</f>
        <v/>
      </c>
      <c r="T49" s="92" t="str">
        <f>+IF(ISBLANK($T$33),"",0)</f>
        <v/>
      </c>
      <c r="U49" s="92" t="str">
        <f>+IF(ISBLANK($U$33),"",0)</f>
        <v/>
      </c>
      <c r="V49" s="92" t="str">
        <f>+IF(ISBLANK($V$33),"",0)</f>
        <v/>
      </c>
      <c r="W49" s="92" t="str">
        <f>+IF(ISBLANK($W$33),"",0)</f>
        <v/>
      </c>
      <c r="X49" s="92" t="str">
        <f>+IF(ISBLANK($X$33),"",0)</f>
        <v/>
      </c>
      <c r="Y49" s="92" t="str">
        <f>+IF(ISBLANK($Y$33),"",0)</f>
        <v/>
      </c>
      <c r="Z49" s="92" t="str">
        <f>+IF(ISBLANK($Z$33),"",0)</f>
        <v/>
      </c>
      <c r="AA49" s="92" t="str">
        <f>+IF(ISBLANK($AA$33),"",0)</f>
        <v/>
      </c>
      <c r="AB49" s="92" t="str">
        <f>+IF(ISBLANK($AB$33),"",0)</f>
        <v/>
      </c>
      <c r="AC49" s="92" t="str">
        <f>+IF(ISBLANK($AC$33),"",0)</f>
        <v/>
      </c>
      <c r="AD49" s="92" t="str">
        <f>+IF(ISBLANK($AD$33),"",0)</f>
        <v/>
      </c>
      <c r="AE49" s="92" t="str">
        <f>+IF(ISBLANK($AE$33),"",0)</f>
        <v/>
      </c>
      <c r="AF49" s="92" t="str">
        <f>+IF(ISBLANK($AF$33),"",0)</f>
        <v/>
      </c>
      <c r="AG49" s="92" t="str">
        <f>+IF(ISBLANK($AG$33),"",0)</f>
        <v/>
      </c>
      <c r="AH49" s="112"/>
      <c r="AI49" s="187" t="str">
        <f>IF(COUNTBLANK(D49:AG49)=30,"",AVERAGE(D49:AG49))</f>
        <v/>
      </c>
      <c r="AJ49" s="83"/>
    </row>
    <row r="50" spans="1:41" ht="18.75">
      <c r="B50" s="81"/>
      <c r="C50" s="136" t="s">
        <v>63</v>
      </c>
      <c r="D50" s="92" t="str">
        <f t="shared" si="65"/>
        <v/>
      </c>
      <c r="E50" s="92" t="str">
        <f t="shared" si="66"/>
        <v/>
      </c>
      <c r="F50" s="92" t="str">
        <f t="shared" si="67"/>
        <v/>
      </c>
      <c r="G50" s="92" t="str">
        <f t="shared" si="68"/>
        <v/>
      </c>
      <c r="H50" s="92" t="str">
        <f t="shared" si="69"/>
        <v/>
      </c>
      <c r="I50" s="92" t="str">
        <f t="shared" si="70"/>
        <v/>
      </c>
      <c r="J50" s="92" t="str">
        <f t="shared" si="71"/>
        <v/>
      </c>
      <c r="K50" s="92" t="str">
        <f t="shared" si="72"/>
        <v/>
      </c>
      <c r="L50" s="92" t="str">
        <f t="shared" si="73"/>
        <v/>
      </c>
      <c r="M50" s="92" t="str">
        <f t="shared" si="74"/>
        <v/>
      </c>
      <c r="N50" s="92" t="str">
        <f t="shared" si="75"/>
        <v/>
      </c>
      <c r="O50" s="92" t="str">
        <f t="shared" si="76"/>
        <v/>
      </c>
      <c r="P50" s="92" t="str">
        <f t="shared" si="77"/>
        <v/>
      </c>
      <c r="Q50" s="92" t="str">
        <f t="shared" si="78"/>
        <v/>
      </c>
      <c r="R50" s="92" t="str">
        <f t="shared" si="79"/>
        <v/>
      </c>
      <c r="S50" s="92" t="str">
        <f t="shared" si="80"/>
        <v/>
      </c>
      <c r="T50" s="92" t="str">
        <f t="shared" si="81"/>
        <v/>
      </c>
      <c r="U50" s="92" t="str">
        <f t="shared" si="82"/>
        <v/>
      </c>
      <c r="V50" s="92" t="str">
        <f t="shared" si="83"/>
        <v/>
      </c>
      <c r="W50" s="92" t="str">
        <f t="shared" si="84"/>
        <v/>
      </c>
      <c r="X50" s="92" t="str">
        <f t="shared" si="85"/>
        <v/>
      </c>
      <c r="Y50" s="92" t="str">
        <f t="shared" si="86"/>
        <v/>
      </c>
      <c r="Z50" s="92" t="str">
        <f t="shared" si="87"/>
        <v/>
      </c>
      <c r="AA50" s="92" t="str">
        <f t="shared" si="88"/>
        <v/>
      </c>
      <c r="AB50" s="92" t="str">
        <f t="shared" si="89"/>
        <v/>
      </c>
      <c r="AC50" s="92" t="str">
        <f t="shared" si="90"/>
        <v/>
      </c>
      <c r="AD50" s="92" t="str">
        <f t="shared" si="91"/>
        <v/>
      </c>
      <c r="AE50" s="92" t="str">
        <f t="shared" si="92"/>
        <v/>
      </c>
      <c r="AF50" s="92" t="str">
        <f t="shared" si="93"/>
        <v/>
      </c>
      <c r="AG50" s="92" t="str">
        <f t="shared" si="94"/>
        <v/>
      </c>
      <c r="AH50" s="112"/>
      <c r="AI50" s="188" t="str">
        <f t="shared" si="95"/>
        <v/>
      </c>
      <c r="AJ50" s="83"/>
    </row>
    <row r="51" spans="1:41" ht="18.75">
      <c r="B51" s="81"/>
      <c r="C51" s="136" t="s">
        <v>64</v>
      </c>
      <c r="D51" s="92" t="str">
        <f t="shared" si="65"/>
        <v/>
      </c>
      <c r="E51" s="92" t="str">
        <f t="shared" si="66"/>
        <v/>
      </c>
      <c r="F51" s="92" t="str">
        <f t="shared" si="67"/>
        <v/>
      </c>
      <c r="G51" s="92" t="str">
        <f t="shared" si="68"/>
        <v/>
      </c>
      <c r="H51" s="92" t="str">
        <f t="shared" si="69"/>
        <v/>
      </c>
      <c r="I51" s="92" t="str">
        <f t="shared" si="70"/>
        <v/>
      </c>
      <c r="J51" s="92" t="str">
        <f t="shared" si="71"/>
        <v/>
      </c>
      <c r="K51" s="92" t="str">
        <f t="shared" si="72"/>
        <v/>
      </c>
      <c r="L51" s="92" t="str">
        <f t="shared" si="73"/>
        <v/>
      </c>
      <c r="M51" s="92" t="str">
        <f t="shared" si="74"/>
        <v/>
      </c>
      <c r="N51" s="92" t="str">
        <f t="shared" si="75"/>
        <v/>
      </c>
      <c r="O51" s="92" t="str">
        <f t="shared" si="76"/>
        <v/>
      </c>
      <c r="P51" s="92" t="str">
        <f t="shared" si="77"/>
        <v/>
      </c>
      <c r="Q51" s="92" t="str">
        <f t="shared" si="78"/>
        <v/>
      </c>
      <c r="R51" s="92" t="str">
        <f t="shared" si="79"/>
        <v/>
      </c>
      <c r="S51" s="92" t="str">
        <f t="shared" si="80"/>
        <v/>
      </c>
      <c r="T51" s="92" t="str">
        <f t="shared" si="81"/>
        <v/>
      </c>
      <c r="U51" s="92" t="str">
        <f t="shared" si="82"/>
        <v/>
      </c>
      <c r="V51" s="92" t="str">
        <f t="shared" si="83"/>
        <v/>
      </c>
      <c r="W51" s="92" t="str">
        <f t="shared" si="84"/>
        <v/>
      </c>
      <c r="X51" s="92" t="str">
        <f t="shared" si="85"/>
        <v/>
      </c>
      <c r="Y51" s="92" t="str">
        <f t="shared" si="86"/>
        <v/>
      </c>
      <c r="Z51" s="92" t="str">
        <f t="shared" si="87"/>
        <v/>
      </c>
      <c r="AA51" s="92" t="str">
        <f t="shared" si="88"/>
        <v/>
      </c>
      <c r="AB51" s="92" t="str">
        <f t="shared" si="89"/>
        <v/>
      </c>
      <c r="AC51" s="92" t="str">
        <f t="shared" si="90"/>
        <v/>
      </c>
      <c r="AD51" s="92" t="str">
        <f t="shared" si="91"/>
        <v/>
      </c>
      <c r="AE51" s="92" t="str">
        <f t="shared" si="92"/>
        <v/>
      </c>
      <c r="AF51" s="92" t="str">
        <f t="shared" si="93"/>
        <v/>
      </c>
      <c r="AG51" s="92" t="str">
        <f t="shared" si="94"/>
        <v/>
      </c>
      <c r="AH51" s="112"/>
      <c r="AI51" s="188" t="str">
        <f t="shared" si="95"/>
        <v/>
      </c>
      <c r="AJ51" s="83"/>
    </row>
    <row r="52" spans="1:41" ht="18.75">
      <c r="B52" s="81"/>
      <c r="C52" s="138" t="s">
        <v>65</v>
      </c>
      <c r="D52" s="92" t="str">
        <f>+IF(ISBLANK($D$33),"",0)</f>
        <v/>
      </c>
      <c r="E52" s="92" t="str">
        <f>+IF(ISBLANK($E$33),"",0)</f>
        <v/>
      </c>
      <c r="F52" s="92" t="str">
        <f>+IF(ISBLANK($F$33),"",0)</f>
        <v/>
      </c>
      <c r="G52" s="92" t="str">
        <f>+IF(ISBLANK($G$33),"",0)</f>
        <v/>
      </c>
      <c r="H52" s="92" t="str">
        <f>+IF(ISBLANK($H$33),"",0)</f>
        <v/>
      </c>
      <c r="I52" s="92" t="str">
        <f>+IF(ISBLANK($I$33),"",0)</f>
        <v/>
      </c>
      <c r="J52" s="92" t="str">
        <f>+IF(ISBLANK($J$33),"",0)</f>
        <v/>
      </c>
      <c r="K52" s="92" t="str">
        <f>+IF(ISBLANK($K$33),"",0)</f>
        <v/>
      </c>
      <c r="L52" s="92" t="str">
        <f>+IF(ISBLANK($L$33),"",0)</f>
        <v/>
      </c>
      <c r="M52" s="92" t="str">
        <f>+IF(ISBLANK($M$33),"",0)</f>
        <v/>
      </c>
      <c r="N52" s="92" t="str">
        <f>+IF(ISBLANK($N$33),"",0)</f>
        <v/>
      </c>
      <c r="O52" s="92" t="str">
        <f>+IF(ISBLANK($O$33),"",0)</f>
        <v/>
      </c>
      <c r="P52" s="92" t="str">
        <f>+IF(ISBLANK($P$33),"",0)</f>
        <v/>
      </c>
      <c r="Q52" s="92" t="str">
        <f>+IF(ISBLANK($Q$33),"",0)</f>
        <v/>
      </c>
      <c r="R52" s="92" t="str">
        <f>+IF(ISBLANK($R$33),"",0)</f>
        <v/>
      </c>
      <c r="S52" s="92" t="str">
        <f>+IF(ISBLANK($S$33),"",0)</f>
        <v/>
      </c>
      <c r="T52" s="92" t="str">
        <f>+IF(ISBLANK($T$33),"",0)</f>
        <v/>
      </c>
      <c r="U52" s="92" t="str">
        <f>+IF(ISBLANK($U$33),"",0)</f>
        <v/>
      </c>
      <c r="V52" s="92" t="str">
        <f>+IF(ISBLANK($V$33),"",0)</f>
        <v/>
      </c>
      <c r="W52" s="92" t="str">
        <f>+IF(ISBLANK($W$33),"",0)</f>
        <v/>
      </c>
      <c r="X52" s="92" t="str">
        <f>+IF(ISBLANK($X$33),"",0)</f>
        <v/>
      </c>
      <c r="Y52" s="92" t="str">
        <f>+IF(ISBLANK($Y$33),"",0)</f>
        <v/>
      </c>
      <c r="Z52" s="92" t="str">
        <f>+IF(ISBLANK($Z$33),"",0)</f>
        <v/>
      </c>
      <c r="AA52" s="92" t="str">
        <f>+IF(ISBLANK($AA$33),"",0)</f>
        <v/>
      </c>
      <c r="AB52" s="92" t="str">
        <f>+IF(ISBLANK($AB$33),"",0)</f>
        <v/>
      </c>
      <c r="AC52" s="92" t="str">
        <f>+IF(ISBLANK($AC$33),"",0)</f>
        <v/>
      </c>
      <c r="AD52" s="92" t="str">
        <f>+IF(ISBLANK($AD$33),"",0)</f>
        <v/>
      </c>
      <c r="AE52" s="92" t="str">
        <f>+IF(ISBLANK($AE$33),"",0)</f>
        <v/>
      </c>
      <c r="AF52" s="92" t="str">
        <f>+IF(ISBLANK($AF$33),"",0)</f>
        <v/>
      </c>
      <c r="AG52" s="92" t="str">
        <f>+IF(ISBLANK($AG$33),"",0)</f>
        <v/>
      </c>
      <c r="AH52" s="186"/>
      <c r="AI52" s="194" t="str">
        <f>IF(COUNTBLANK(D52:AG52)=30,"",AVERAGE(D52:AG52))</f>
        <v/>
      </c>
      <c r="AJ52" s="83"/>
    </row>
    <row r="53" spans="1:41" ht="16.5" thickBot="1">
      <c r="A53" s="58"/>
      <c r="B53" s="81"/>
      <c r="C53" s="179" t="s">
        <v>66</v>
      </c>
      <c r="D53" s="168" t="str">
        <f t="shared" ref="D53:G53" si="96">IF(COUNTBLANK(D44:D52)=9,"",IF(SUM(D44:D52)&gt;0,0,IF(COUNTBLANK(D44:D52)&lt;&gt;0,"",1)))</f>
        <v/>
      </c>
      <c r="E53" s="168" t="str">
        <f t="shared" si="96"/>
        <v/>
      </c>
      <c r="F53" s="168" t="str">
        <f t="shared" si="96"/>
        <v/>
      </c>
      <c r="G53" s="168" t="str">
        <f t="shared" si="96"/>
        <v/>
      </c>
      <c r="H53" s="168" t="str">
        <f t="shared" ref="H53:AG53" si="97">IF(COUNTBLANK(H44:H52)=9,"",IF(SUM(H44:H52)&gt;0,0,IF(COUNTBLANK(H44:H52)&lt;&gt;0,"",1)))</f>
        <v/>
      </c>
      <c r="I53" s="168" t="str">
        <f t="shared" si="97"/>
        <v/>
      </c>
      <c r="J53" s="168" t="str">
        <f t="shared" si="97"/>
        <v/>
      </c>
      <c r="K53" s="168" t="str">
        <f t="shared" si="97"/>
        <v/>
      </c>
      <c r="L53" s="168" t="str">
        <f t="shared" si="97"/>
        <v/>
      </c>
      <c r="M53" s="168" t="str">
        <f t="shared" si="97"/>
        <v/>
      </c>
      <c r="N53" s="168" t="str">
        <f t="shared" si="97"/>
        <v/>
      </c>
      <c r="O53" s="168" t="str">
        <f t="shared" si="97"/>
        <v/>
      </c>
      <c r="P53" s="168" t="str">
        <f t="shared" si="97"/>
        <v/>
      </c>
      <c r="Q53" s="168" t="str">
        <f t="shared" si="97"/>
        <v/>
      </c>
      <c r="R53" s="168" t="str">
        <f t="shared" si="97"/>
        <v/>
      </c>
      <c r="S53" s="168" t="str">
        <f t="shared" si="97"/>
        <v/>
      </c>
      <c r="T53" s="168" t="str">
        <f t="shared" si="97"/>
        <v/>
      </c>
      <c r="U53" s="168" t="str">
        <f t="shared" si="97"/>
        <v/>
      </c>
      <c r="V53" s="168" t="str">
        <f t="shared" si="97"/>
        <v/>
      </c>
      <c r="W53" s="168" t="str">
        <f t="shared" si="97"/>
        <v/>
      </c>
      <c r="X53" s="168" t="str">
        <f t="shared" si="97"/>
        <v/>
      </c>
      <c r="Y53" s="168" t="str">
        <f t="shared" si="97"/>
        <v/>
      </c>
      <c r="Z53" s="168" t="str">
        <f t="shared" si="97"/>
        <v/>
      </c>
      <c r="AA53" s="168" t="str">
        <f t="shared" si="97"/>
        <v/>
      </c>
      <c r="AB53" s="168" t="str">
        <f t="shared" si="97"/>
        <v/>
      </c>
      <c r="AC53" s="168" t="str">
        <f t="shared" si="97"/>
        <v/>
      </c>
      <c r="AD53" s="168" t="str">
        <f t="shared" si="97"/>
        <v/>
      </c>
      <c r="AE53" s="168" t="str">
        <f t="shared" si="97"/>
        <v/>
      </c>
      <c r="AF53" s="168" t="str">
        <f t="shared" si="97"/>
        <v/>
      </c>
      <c r="AG53" s="168" t="str">
        <f t="shared" si="97"/>
        <v/>
      </c>
      <c r="AH53" s="133" t="str">
        <f>IF(COUNTBLANK(AH44:AH52)&lt;&gt;0,"",IF(SUM(AH44:AH52)=0,1,0))</f>
        <v/>
      </c>
      <c r="AI53" s="193" t="str">
        <f>IF(COUNTBLANK(D53:AG53)=30,"",AVERAGE(D53:AG53))</f>
        <v/>
      </c>
      <c r="AJ53" s="83"/>
      <c r="AK53" s="58"/>
      <c r="AL53" s="58"/>
      <c r="AM53" s="58"/>
      <c r="AN53" s="58"/>
      <c r="AO53" s="58"/>
    </row>
    <row r="54" spans="1:41" ht="18.75">
      <c r="B54" s="81"/>
      <c r="C54" s="157" t="s">
        <v>67</v>
      </c>
      <c r="D54" s="154"/>
      <c r="E54" s="106"/>
      <c r="F54" s="106"/>
      <c r="G54" s="106"/>
      <c r="H54" s="106"/>
      <c r="I54" s="106"/>
      <c r="J54" s="106"/>
      <c r="K54" s="92"/>
      <c r="L54" s="92"/>
      <c r="M54" s="92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  <c r="Z54" s="92"/>
      <c r="AA54" s="92"/>
      <c r="AB54" s="92"/>
      <c r="AC54" s="106"/>
      <c r="AD54" s="106"/>
      <c r="AE54" s="106"/>
      <c r="AF54" s="106"/>
      <c r="AG54" s="106"/>
      <c r="AH54" s="117"/>
      <c r="AI54" s="195"/>
      <c r="AJ54" s="83"/>
    </row>
    <row r="55" spans="1:41" ht="18.75">
      <c r="B55" s="81"/>
      <c r="C55" s="110" t="s">
        <v>68</v>
      </c>
      <c r="D55" s="151"/>
      <c r="E55" s="98"/>
      <c r="F55" s="98"/>
      <c r="G55" s="98"/>
      <c r="H55" s="98"/>
      <c r="I55" s="98"/>
      <c r="J55" s="98"/>
      <c r="K55" s="99"/>
      <c r="L55" s="99"/>
      <c r="M55" s="99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9"/>
      <c r="AA55" s="99"/>
      <c r="AB55" s="99"/>
      <c r="AC55" s="98"/>
      <c r="AD55" s="98"/>
      <c r="AE55" s="98"/>
      <c r="AF55" s="98"/>
      <c r="AG55" s="98"/>
      <c r="AH55" s="112"/>
      <c r="AI55" s="189"/>
      <c r="AJ55" s="83"/>
    </row>
    <row r="56" spans="1:41" ht="18.75">
      <c r="B56" s="81"/>
      <c r="C56" s="110" t="s">
        <v>69</v>
      </c>
      <c r="D56" s="151"/>
      <c r="E56" s="98"/>
      <c r="F56" s="98"/>
      <c r="G56" s="98"/>
      <c r="H56" s="98"/>
      <c r="I56" s="98"/>
      <c r="J56" s="98"/>
      <c r="K56" s="99"/>
      <c r="L56" s="99"/>
      <c r="M56" s="99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9"/>
      <c r="AA56" s="99"/>
      <c r="AB56" s="99"/>
      <c r="AC56" s="98"/>
      <c r="AD56" s="98"/>
      <c r="AE56" s="98"/>
      <c r="AF56" s="98"/>
      <c r="AG56" s="98"/>
      <c r="AH56" s="112"/>
      <c r="AI56" s="189"/>
      <c r="AJ56" s="83"/>
    </row>
    <row r="57" spans="1:41" ht="19.5" thickBot="1">
      <c r="B57" s="81"/>
      <c r="C57" s="162" t="s">
        <v>70</v>
      </c>
      <c r="D57" s="158"/>
      <c r="E57" s="122"/>
      <c r="F57" s="122"/>
      <c r="G57" s="122"/>
      <c r="H57" s="122"/>
      <c r="I57" s="122"/>
      <c r="J57" s="122"/>
      <c r="K57" s="123"/>
      <c r="L57" s="123"/>
      <c r="M57" s="123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3"/>
      <c r="AA57" s="123"/>
      <c r="AB57" s="123"/>
      <c r="AC57" s="122"/>
      <c r="AD57" s="122"/>
      <c r="AE57" s="122"/>
      <c r="AF57" s="122"/>
      <c r="AG57" s="122"/>
      <c r="AH57" s="186"/>
      <c r="AI57" s="190"/>
      <c r="AJ57" s="83"/>
    </row>
    <row r="58" spans="1:41" ht="167.25" customHeight="1" thickBot="1">
      <c r="B58" s="81"/>
      <c r="C58" s="95" t="s">
        <v>71</v>
      </c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176"/>
      <c r="AI58" s="177"/>
      <c r="AJ58" s="83"/>
    </row>
    <row r="59" spans="1:41" ht="16.5" thickBot="1">
      <c r="B59" s="357" t="s">
        <v>72</v>
      </c>
      <c r="C59" s="358"/>
      <c r="D59" s="358"/>
      <c r="E59" s="358"/>
      <c r="F59" s="358"/>
      <c r="G59" s="358"/>
      <c r="H59" s="358"/>
      <c r="I59" s="358"/>
      <c r="J59" s="358"/>
      <c r="K59" s="358"/>
      <c r="L59" s="358"/>
      <c r="M59" s="358"/>
      <c r="N59" s="358"/>
      <c r="O59" s="358"/>
      <c r="P59" s="358"/>
      <c r="Q59" s="358"/>
      <c r="R59" s="358"/>
      <c r="S59" s="358"/>
      <c r="T59" s="358"/>
      <c r="U59" s="358"/>
      <c r="V59" s="358"/>
      <c r="W59" s="358"/>
      <c r="X59" s="358"/>
      <c r="Y59" s="358"/>
      <c r="Z59" s="358"/>
      <c r="AA59" s="358"/>
      <c r="AB59" s="358"/>
      <c r="AC59" s="358"/>
      <c r="AD59" s="358"/>
      <c r="AE59" s="358"/>
      <c r="AF59" s="358"/>
      <c r="AG59" s="358"/>
      <c r="AH59" s="358"/>
      <c r="AI59" s="358"/>
      <c r="AJ59" s="359"/>
    </row>
  </sheetData>
  <sheetProtection algorithmName="SHA-512" hashValue="g5y/kh6UFMIzeBX4NiXm/EUWnw2KKKDtMFiG6BgI+bQAy2SRxMZ5XRQXeYS0cWTOknAivVvtTu17Cwgz5e0nOw==" saltValue="IvyJOJGZpcBwhTwOIg6Eug==" spinCount="100000" sheet="1" formatCells="0" formatColumns="0" formatRows="0"/>
  <mergeCells count="10">
    <mergeCell ref="D11:AI11"/>
    <mergeCell ref="C30:C31"/>
    <mergeCell ref="D30:AI30"/>
    <mergeCell ref="B59:AJ59"/>
    <mergeCell ref="O8:U8"/>
    <mergeCell ref="O9:U9"/>
    <mergeCell ref="G8:N8"/>
    <mergeCell ref="V8:AB8"/>
    <mergeCell ref="G9:N9"/>
    <mergeCell ref="V9:AB9"/>
  </mergeCells>
  <conditionalFormatting sqref="D28:AG28">
    <cfRule type="cellIs" dxfId="311" priority="11" operator="equal">
      <formula>3</formula>
    </cfRule>
  </conditionalFormatting>
  <conditionalFormatting sqref="D28:AH28">
    <cfRule type="cellIs" dxfId="310" priority="15" operator="equal">
      <formula>2</formula>
    </cfRule>
    <cfRule type="cellIs" dxfId="309" priority="16" operator="equal">
      <formula>1</formula>
    </cfRule>
    <cfRule type="cellIs" dxfId="308" priority="17" operator="equal">
      <formula>0</formula>
    </cfRule>
  </conditionalFormatting>
  <conditionalFormatting sqref="D27:AI28">
    <cfRule type="containsBlanks" dxfId="307" priority="12" stopIfTrue="1">
      <formula>LEN(TRIM(D27))=0</formula>
    </cfRule>
  </conditionalFormatting>
  <conditionalFormatting sqref="E28 H28 R28 AB28">
    <cfRule type="cellIs" dxfId="306" priority="19" operator="equal">
      <formula>3</formula>
    </cfRule>
    <cfRule type="containsBlanks" dxfId="305" priority="23">
      <formula>LEN(TRIM(E28))=0</formula>
    </cfRule>
  </conditionalFormatting>
  <conditionalFormatting sqref="K28 U28 AE28">
    <cfRule type="containsBlanks" dxfId="304" priority="13">
      <formula>LEN(TRIM(K28))=0</formula>
    </cfRule>
    <cfRule type="cellIs" dxfId="303" priority="14" operator="equal">
      <formula>3</formula>
    </cfRule>
  </conditionalFormatting>
  <conditionalFormatting sqref="AH28">
    <cfRule type="cellIs" dxfId="302" priority="149" operator="equal">
      <formula>3</formula>
    </cfRule>
  </conditionalFormatting>
  <conditionalFormatting sqref="AI13:AI24">
    <cfRule type="containsBlanks" dxfId="301" priority="7" stopIfTrue="1">
      <formula>LEN(TRIM(AI13))=0</formula>
    </cfRule>
  </conditionalFormatting>
  <conditionalFormatting sqref="AI16">
    <cfRule type="cellIs" dxfId="300" priority="153" operator="equal">
      <formula>3</formula>
    </cfRule>
  </conditionalFormatting>
  <conditionalFormatting sqref="AI16:AI24">
    <cfRule type="cellIs" dxfId="299" priority="8" operator="equal">
      <formula>2</formula>
    </cfRule>
    <cfRule type="cellIs" dxfId="298" priority="9" operator="equal">
      <formula>1</formula>
    </cfRule>
    <cfRule type="cellIs" dxfId="297" priority="10" operator="equal">
      <formula>0</formula>
    </cfRule>
  </conditionalFormatting>
  <conditionalFormatting sqref="AI17">
    <cfRule type="cellIs" dxfId="296" priority="6" operator="equal">
      <formula>3</formula>
    </cfRule>
  </conditionalFormatting>
  <conditionalFormatting sqref="AI18:AI26">
    <cfRule type="cellIs" dxfId="295" priority="28" operator="equal">
      <formula>3</formula>
    </cfRule>
  </conditionalFormatting>
  <conditionalFormatting sqref="AI25:AI26">
    <cfRule type="containsBlanks" dxfId="294" priority="107" stopIfTrue="1">
      <formula>LEN(TRIM(AI25))=0</formula>
    </cfRule>
    <cfRule type="cellIs" dxfId="293" priority="108" operator="equal">
      <formula>2</formula>
    </cfRule>
    <cfRule type="cellIs" dxfId="292" priority="109" operator="equal">
      <formula>1</formula>
    </cfRule>
    <cfRule type="cellIs" dxfId="291" priority="110" operator="equal">
      <formula>0</formula>
    </cfRule>
  </conditionalFormatting>
  <conditionalFormatting sqref="AI32 AI34:AI57">
    <cfRule type="containsBlanks" dxfId="290" priority="32" stopIfTrue="1">
      <formula>LEN(TRIM(AI32))=0</formula>
    </cfRule>
  </conditionalFormatting>
  <conditionalFormatting sqref="AI32">
    <cfRule type="cellIs" dxfId="289" priority="37" operator="between">
      <formula>0</formula>
      <formula>0.25</formula>
    </cfRule>
    <cfRule type="cellIs" dxfId="288" priority="38" operator="between">
      <formula>0.25</formula>
      <formula>0.5</formula>
    </cfRule>
  </conditionalFormatting>
  <conditionalFormatting sqref="AI33">
    <cfRule type="cellIs" dxfId="287" priority="1" operator="equal">
      <formula>3</formula>
    </cfRule>
    <cfRule type="containsBlanks" dxfId="286" priority="2" stopIfTrue="1">
      <formula>LEN(TRIM(AI33))=0</formula>
    </cfRule>
    <cfRule type="cellIs" dxfId="285" priority="3" operator="equal">
      <formula>2</formula>
    </cfRule>
    <cfRule type="cellIs" dxfId="284" priority="4" operator="equal">
      <formula>1</formula>
    </cfRule>
    <cfRule type="cellIs" dxfId="283" priority="5" operator="equal">
      <formula>0</formula>
    </cfRule>
  </conditionalFormatting>
  <conditionalFormatting sqref="AI34:AI42">
    <cfRule type="cellIs" dxfId="282" priority="33" operator="between">
      <formula>0</formula>
      <formula>0.25</formula>
    </cfRule>
    <cfRule type="cellIs" dxfId="281" priority="34" operator="between">
      <formula>0.25</formula>
      <formula>0.5</formula>
    </cfRule>
  </conditionalFormatting>
  <conditionalFormatting sqref="AI41">
    <cfRule type="cellIs" dxfId="280" priority="35" operator="between">
      <formula>0.5</formula>
      <formula>0.75</formula>
    </cfRule>
    <cfRule type="cellIs" dxfId="279" priority="36" operator="between">
      <formula>0.75</formula>
      <formula>1</formula>
    </cfRule>
  </conditionalFormatting>
  <dataValidations count="4">
    <dataValidation type="decimal" errorStyle="warning" allowBlank="1" showErrorMessage="1" errorTitle="Uforventet lengde" error="Lengde er utenfor forventet lengdeintervall. Sjekk at lengde er riktig og oppgitt i cm. " sqref="D14:AG15" xr:uid="{BBF109B5-93EF-42E3-91BC-9B06433AB703}">
      <formula1>5</formula1>
      <formula2>30</formula2>
    </dataValidation>
    <dataValidation type="decimal" errorStyle="warning" allowBlank="1" showErrorMessage="1" errorTitle="Uforventet vekt" error="Vekten er utenfor forventet vektintervall. Sjekk at vekt er riktig og oppgitt i g. " sqref="D13:AG13" xr:uid="{C8BE02D7-BCCE-4779-837A-CCCB37AF69D8}">
      <formula1>10</formula1>
      <formula2>1000</formula2>
    </dataValidation>
    <dataValidation type="whole" allowBlank="1" showInputMessage="1" showErrorMessage="1" errorTitle="Feil i inntastingen" error="Scoren er utenfor intervallet (1-2). Skriv 1 for hannkjønn og 2 for hunnkjønn." sqref="D43:AG43" xr:uid="{F69B6DE3-AE2A-444C-A5E2-3B1DE40F6105}">
      <formula1>1</formula1>
      <formula2>2</formula2>
    </dataValidation>
    <dataValidation type="whole" allowBlank="1" showErrorMessage="1" errorTitle="Feil i inntasting" error="Leverfargen er utenfor intervallet (1-6) " sqref="D32:AG32" xr:uid="{3DAACA37-0ABC-4CD8-A74D-E93632FA0E13}">
      <formula1>1</formula1>
      <formula2>6</formula2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DropDown="1" showErrorMessage="1" errorTitle="Feil i inntasting" error="Scoren er utenfor intervallet (0-3)" xr:uid="{7588EE7B-ED8A-4ECC-9E35-A0A23B1B8762}">
          <x14:formula1>
            <xm:f>Velferdsmodellen!$A$60:$A$64</xm:f>
          </x14:formula1>
          <xm:sqref>D18:AG26</xm:sqref>
        </x14:dataValidation>
        <x14:dataValidation type="list" allowBlank="1" showDropDown="1" showErrorMessage="1" errorTitle="Feil i inntasting" error="Scoren er utenfor intervallet (0-1)" xr:uid="{0A4B4AA2-BF58-411D-A1F5-60680E7EB7DA}">
          <x14:formula1>
            <xm:f>Velferdsmodellen!$A$60:$A$62</xm:f>
          </x14:formula1>
          <xm:sqref>D34:AG42</xm:sqref>
        </x14:dataValidation>
        <x14:dataValidation type="list" allowBlank="1" showDropDown="1" showErrorMessage="1" errorTitle="Feil i inntasting" error="Scoren er utenfor intervallet (0-1)_x000a_" xr:uid="{568E201D-C684-48C7-97ED-821FA93BC332}">
          <x14:formula1>
            <xm:f>Velferdsmodellen!$A$60:$A$62</xm:f>
          </x14:formula1>
          <xm:sqref>D44:AG49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5721C-559D-403F-9BBD-0B1C3BE0920E}">
  <dimension ref="A1:AO59"/>
  <sheetViews>
    <sheetView zoomScale="80" zoomScaleNormal="80" zoomScaleSheetLayoutView="50" workbookViewId="0">
      <pane xSplit="3" ySplit="12" topLeftCell="D13" activePane="bottomRight" state="frozen"/>
      <selection pane="bottomRight" activeCell="D50" sqref="D50"/>
      <selection pane="bottomLeft" activeCell="D50" sqref="D50"/>
      <selection pane="topRight" activeCell="D50" sqref="D50"/>
    </sheetView>
  </sheetViews>
  <sheetFormatPr defaultColWidth="12.42578125" defaultRowHeight="15.75"/>
  <cols>
    <col min="1" max="1" width="5.140625" style="141" customWidth="1"/>
    <col min="2" max="2" width="2.42578125" style="58" customWidth="1"/>
    <col min="3" max="3" width="36" style="58" customWidth="1"/>
    <col min="4" max="33" width="6.7109375" style="58" customWidth="1"/>
    <col min="34" max="34" width="8" style="58" hidden="1" customWidth="1"/>
    <col min="35" max="35" width="22.7109375" style="58" customWidth="1"/>
    <col min="36" max="36" width="1.7109375" style="58" customWidth="1"/>
    <col min="37" max="37" width="7" style="141" customWidth="1"/>
    <col min="38" max="40" width="12.42578125" style="141"/>
    <col min="41" max="41" width="26.7109375" style="141" customWidth="1"/>
    <col min="42" max="16384" width="12.42578125" style="58"/>
  </cols>
  <sheetData>
    <row r="1" spans="1:41" ht="16.5" thickBot="1">
      <c r="A1" s="58"/>
      <c r="AK1" s="58"/>
      <c r="AL1" s="58"/>
      <c r="AM1" s="58"/>
      <c r="AN1" s="58"/>
      <c r="AO1" s="58"/>
    </row>
    <row r="2" spans="1:41">
      <c r="A2" s="58"/>
      <c r="B2" s="73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74"/>
      <c r="AK2" s="58"/>
      <c r="AL2" s="58"/>
      <c r="AM2" s="58"/>
      <c r="AN2" s="58"/>
      <c r="AO2" s="58"/>
    </row>
    <row r="3" spans="1:41">
      <c r="A3" s="58"/>
      <c r="B3" s="81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  <c r="P3" s="197"/>
      <c r="Q3" s="197"/>
      <c r="R3" s="197"/>
      <c r="S3" s="197"/>
      <c r="T3" s="197"/>
      <c r="U3" s="197"/>
      <c r="V3" s="197"/>
      <c r="W3" s="197"/>
      <c r="X3" s="197"/>
      <c r="Y3" s="197"/>
      <c r="Z3" s="197"/>
      <c r="AA3" s="197"/>
      <c r="AB3" s="197"/>
      <c r="AC3" s="197"/>
      <c r="AD3" s="197"/>
      <c r="AE3" s="197"/>
      <c r="AF3" s="197"/>
      <c r="AG3" s="197"/>
      <c r="AH3" s="197"/>
      <c r="AI3" s="197"/>
      <c r="AJ3" s="83"/>
      <c r="AK3" s="58"/>
      <c r="AL3" s="58"/>
      <c r="AM3" s="58"/>
      <c r="AN3" s="58"/>
      <c r="AO3" s="58"/>
    </row>
    <row r="4" spans="1:41">
      <c r="A4" s="58"/>
      <c r="B4" s="81"/>
      <c r="C4" s="197"/>
      <c r="D4" s="197"/>
      <c r="E4" s="197"/>
      <c r="F4" s="197"/>
      <c r="G4" s="197"/>
      <c r="H4" s="197"/>
      <c r="I4" s="197"/>
      <c r="J4" s="197"/>
      <c r="K4" s="197"/>
      <c r="L4" s="197"/>
      <c r="M4" s="197"/>
      <c r="N4" s="197"/>
      <c r="O4" s="197"/>
      <c r="P4" s="197"/>
      <c r="Q4" s="197"/>
      <c r="R4" s="197"/>
      <c r="S4" s="197"/>
      <c r="T4" s="197"/>
      <c r="U4" s="197"/>
      <c r="V4" s="197"/>
      <c r="W4" s="197"/>
      <c r="X4" s="197"/>
      <c r="Y4" s="197"/>
      <c r="Z4" s="197"/>
      <c r="AA4" s="197"/>
      <c r="AB4" s="197"/>
      <c r="AC4" s="197"/>
      <c r="AD4" s="197"/>
      <c r="AE4" s="197"/>
      <c r="AF4" s="197"/>
      <c r="AG4" s="197"/>
      <c r="AH4" s="197"/>
      <c r="AI4" s="197"/>
      <c r="AJ4" s="83"/>
      <c r="AK4" s="58"/>
      <c r="AL4" s="58"/>
      <c r="AM4" s="58"/>
      <c r="AN4" s="58"/>
      <c r="AO4" s="58"/>
    </row>
    <row r="5" spans="1:41">
      <c r="A5" s="58"/>
      <c r="B5" s="81"/>
      <c r="C5" s="197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197"/>
      <c r="Z5" s="197"/>
      <c r="AA5" s="197"/>
      <c r="AB5" s="197"/>
      <c r="AC5" s="197"/>
      <c r="AD5" s="197"/>
      <c r="AE5" s="197"/>
      <c r="AF5" s="197"/>
      <c r="AG5" s="197"/>
      <c r="AH5" s="197"/>
      <c r="AI5" s="197"/>
      <c r="AJ5" s="83"/>
      <c r="AK5" s="58"/>
      <c r="AL5" s="58"/>
      <c r="AM5" s="58"/>
      <c r="AN5" s="58"/>
      <c r="AO5" s="58"/>
    </row>
    <row r="6" spans="1:41">
      <c r="A6" s="58"/>
      <c r="B6" s="81"/>
      <c r="C6" s="197"/>
      <c r="D6" s="197"/>
      <c r="E6" s="197"/>
      <c r="F6" s="197"/>
      <c r="G6" s="197"/>
      <c r="H6" s="197"/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7"/>
      <c r="AF6" s="197"/>
      <c r="AG6" s="197"/>
      <c r="AH6" s="197"/>
      <c r="AI6" s="197"/>
      <c r="AJ6" s="83"/>
      <c r="AK6" s="58"/>
      <c r="AL6" s="58"/>
      <c r="AM6" s="58"/>
      <c r="AN6" s="58"/>
      <c r="AO6" s="58"/>
    </row>
    <row r="7" spans="1:41" ht="16.5" thickBot="1">
      <c r="A7" s="58"/>
      <c r="B7" s="81"/>
      <c r="C7" s="197"/>
      <c r="D7" s="197"/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97"/>
      <c r="AA7" s="197"/>
      <c r="AB7" s="197"/>
      <c r="AC7" s="197"/>
      <c r="AD7" s="197"/>
      <c r="AE7" s="197"/>
      <c r="AF7" s="197"/>
      <c r="AG7" s="197"/>
      <c r="AH7" s="197"/>
      <c r="AI7" s="197"/>
      <c r="AJ7" s="83"/>
      <c r="AK7" s="58"/>
      <c r="AL7" s="58"/>
      <c r="AM7" s="58"/>
      <c r="AN7" s="58"/>
      <c r="AO7" s="58"/>
    </row>
    <row r="8" spans="1:41" s="77" customFormat="1">
      <c r="B8" s="75"/>
      <c r="C8" s="197"/>
      <c r="D8" s="197"/>
      <c r="E8" s="197"/>
      <c r="F8" s="197"/>
      <c r="G8" s="360" t="s">
        <v>22</v>
      </c>
      <c r="H8" s="361"/>
      <c r="I8" s="361"/>
      <c r="J8" s="361"/>
      <c r="K8" s="361"/>
      <c r="L8" s="361"/>
      <c r="M8" s="361"/>
      <c r="N8" s="362"/>
      <c r="O8" s="360" t="s">
        <v>23</v>
      </c>
      <c r="P8" s="361"/>
      <c r="Q8" s="361"/>
      <c r="R8" s="361"/>
      <c r="S8" s="361"/>
      <c r="T8" s="361"/>
      <c r="U8" s="362"/>
      <c r="V8" s="360" t="s">
        <v>24</v>
      </c>
      <c r="W8" s="361"/>
      <c r="X8" s="361"/>
      <c r="Y8" s="361"/>
      <c r="Z8" s="361"/>
      <c r="AA8" s="361"/>
      <c r="AB8" s="362"/>
      <c r="AC8" s="197"/>
      <c r="AD8" s="197"/>
      <c r="AE8" s="197"/>
      <c r="AF8" s="197"/>
      <c r="AG8" s="197"/>
      <c r="AH8" s="197"/>
      <c r="AI8" s="197"/>
      <c r="AJ8" s="83"/>
    </row>
    <row r="9" spans="1:41" s="80" customFormat="1" ht="19.5" thickBot="1">
      <c r="B9" s="78"/>
      <c r="C9" s="197"/>
      <c r="D9" s="197"/>
      <c r="E9" s="197"/>
      <c r="F9" s="197"/>
      <c r="G9" s="363"/>
      <c r="H9" s="364"/>
      <c r="I9" s="364"/>
      <c r="J9" s="364"/>
      <c r="K9" s="364"/>
      <c r="L9" s="364"/>
      <c r="M9" s="364"/>
      <c r="N9" s="365"/>
      <c r="O9" s="363">
        <v>8</v>
      </c>
      <c r="P9" s="364"/>
      <c r="Q9" s="364"/>
      <c r="R9" s="364"/>
      <c r="S9" s="364"/>
      <c r="T9" s="364"/>
      <c r="U9" s="365"/>
      <c r="V9" s="366"/>
      <c r="W9" s="367"/>
      <c r="X9" s="367"/>
      <c r="Y9" s="367"/>
      <c r="Z9" s="367"/>
      <c r="AA9" s="367"/>
      <c r="AB9" s="368"/>
      <c r="AC9" s="197"/>
      <c r="AD9" s="197"/>
      <c r="AE9" s="197"/>
      <c r="AF9" s="197"/>
      <c r="AG9" s="197"/>
      <c r="AH9" s="197"/>
      <c r="AI9" s="197"/>
      <c r="AJ9" s="83"/>
    </row>
    <row r="10" spans="1:41" ht="16.5" thickBot="1">
      <c r="A10" s="58"/>
      <c r="B10" s="81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3"/>
      <c r="AK10" s="58"/>
      <c r="AL10" s="58"/>
      <c r="AM10" s="58"/>
      <c r="AN10" s="58"/>
      <c r="AO10" s="58"/>
    </row>
    <row r="11" spans="1:41" ht="21.75" thickBot="1">
      <c r="B11" s="81"/>
      <c r="C11" s="84"/>
      <c r="D11" s="350" t="s">
        <v>25</v>
      </c>
      <c r="E11" s="350"/>
      <c r="F11" s="350"/>
      <c r="G11" s="350"/>
      <c r="H11" s="350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0"/>
      <c r="Y11" s="350"/>
      <c r="Z11" s="350"/>
      <c r="AA11" s="350"/>
      <c r="AB11" s="350"/>
      <c r="AC11" s="350"/>
      <c r="AD11" s="350"/>
      <c r="AE11" s="350"/>
      <c r="AF11" s="350"/>
      <c r="AG11" s="350"/>
      <c r="AH11" s="350"/>
      <c r="AI11" s="350"/>
      <c r="AJ11" s="83"/>
    </row>
    <row r="12" spans="1:41" ht="21">
      <c r="B12" s="81"/>
      <c r="C12" s="166"/>
      <c r="D12" s="147">
        <v>1</v>
      </c>
      <c r="E12" s="87">
        <v>2</v>
      </c>
      <c r="F12" s="87">
        <v>3</v>
      </c>
      <c r="G12" s="87">
        <v>4</v>
      </c>
      <c r="H12" s="87">
        <v>5</v>
      </c>
      <c r="I12" s="87">
        <v>6</v>
      </c>
      <c r="J12" s="87">
        <v>7</v>
      </c>
      <c r="K12" s="87">
        <v>8</v>
      </c>
      <c r="L12" s="87">
        <v>9</v>
      </c>
      <c r="M12" s="87">
        <v>10</v>
      </c>
      <c r="N12" s="87">
        <v>11</v>
      </c>
      <c r="O12" s="87">
        <v>12</v>
      </c>
      <c r="P12" s="87">
        <v>13</v>
      </c>
      <c r="Q12" s="87">
        <v>14</v>
      </c>
      <c r="R12" s="88">
        <v>15</v>
      </c>
      <c r="S12" s="87">
        <v>16</v>
      </c>
      <c r="T12" s="87">
        <v>17</v>
      </c>
      <c r="U12" s="87">
        <v>18</v>
      </c>
      <c r="V12" s="87">
        <v>19</v>
      </c>
      <c r="W12" s="87">
        <v>20</v>
      </c>
      <c r="X12" s="87">
        <v>21</v>
      </c>
      <c r="Y12" s="87">
        <v>22</v>
      </c>
      <c r="Z12" s="87">
        <v>23</v>
      </c>
      <c r="AA12" s="87">
        <v>24</v>
      </c>
      <c r="AB12" s="87">
        <v>25</v>
      </c>
      <c r="AC12" s="87">
        <v>26</v>
      </c>
      <c r="AD12" s="87">
        <v>27</v>
      </c>
      <c r="AE12" s="87">
        <v>28</v>
      </c>
      <c r="AF12" s="87">
        <v>29</v>
      </c>
      <c r="AG12" s="237">
        <v>30</v>
      </c>
      <c r="AH12" s="239" t="s">
        <v>26</v>
      </c>
      <c r="AI12" s="90" t="s">
        <v>27</v>
      </c>
      <c r="AJ12" s="83"/>
    </row>
    <row r="13" spans="1:41">
      <c r="B13" s="81"/>
      <c r="C13" s="110" t="s">
        <v>28</v>
      </c>
      <c r="D13" s="148"/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60">
        <f>30-COUNTBLANK(D13:AG13)</f>
        <v>0</v>
      </c>
      <c r="AI13" s="180"/>
      <c r="AJ13" s="83"/>
    </row>
    <row r="14" spans="1:41">
      <c r="B14" s="81"/>
      <c r="C14" s="110" t="s">
        <v>29</v>
      </c>
      <c r="D14" s="148"/>
      <c r="E14" s="143"/>
      <c r="F14" s="143"/>
      <c r="G14" s="143"/>
      <c r="H14" s="143"/>
      <c r="I14" s="143"/>
      <c r="J14" s="143"/>
      <c r="K14" s="143"/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61">
        <f t="shared" ref="AH14:AH26" si="0">30-COUNTBLANK(D14:AG14)</f>
        <v>0</v>
      </c>
      <c r="AI14" s="169"/>
      <c r="AJ14" s="83"/>
    </row>
    <row r="15" spans="1:41" ht="16.5" thickBot="1">
      <c r="B15" s="81"/>
      <c r="C15" s="156" t="s">
        <v>30</v>
      </c>
      <c r="D15" s="230"/>
      <c r="E15" s="231"/>
      <c r="F15" s="231"/>
      <c r="G15" s="231"/>
      <c r="H15" s="231"/>
      <c r="I15" s="231"/>
      <c r="J15" s="231"/>
      <c r="K15" s="231"/>
      <c r="L15" s="231"/>
      <c r="M15" s="231"/>
      <c r="N15" s="231"/>
      <c r="O15" s="231"/>
      <c r="P15" s="231"/>
      <c r="Q15" s="231"/>
      <c r="R15" s="231"/>
      <c r="S15" s="231"/>
      <c r="T15" s="231"/>
      <c r="U15" s="231"/>
      <c r="V15" s="231"/>
      <c r="W15" s="231"/>
      <c r="X15" s="231"/>
      <c r="Y15" s="231"/>
      <c r="Z15" s="231"/>
      <c r="AA15" s="231"/>
      <c r="AB15" s="231"/>
      <c r="AC15" s="231"/>
      <c r="AD15" s="231"/>
      <c r="AE15" s="231"/>
      <c r="AF15" s="231"/>
      <c r="AG15" s="232"/>
      <c r="AH15" s="150"/>
      <c r="AI15" s="235"/>
      <c r="AJ15" s="83"/>
    </row>
    <row r="16" spans="1:41" ht="16.5" thickBot="1">
      <c r="B16" s="81"/>
      <c r="C16" s="216" t="s">
        <v>31</v>
      </c>
      <c r="D16" s="222" t="str" cm="1">
        <f t="array" ref="D16">+IF(COUNTBLANK(D13:D14)&gt;0,"",_xlfn.IFS((10^(3.516)*D13/(10*D14)^(2.559))&gt;=1,0,(10^(3.516)*D13/(10*D14)^(2.559))&gt;=0.9,1,(10^(3.516)*D13/(10*D14)^(2.559))&gt;=0.75,2,(10^(3.516)*D13/(10*D14)^(2.559))&lt;0.75,3))</f>
        <v/>
      </c>
      <c r="E16" s="217" t="str" cm="1">
        <f t="array" ref="E16">+IF(COUNTBLANK(E13:E14)&gt;0,"",_xlfn.IFS((10^(3.516)*E13/(10*E14)^(2.559))&gt;=1,0,(10^(3.516)*E13/(10*E14)^(2.559))&gt;=0.9,1,(10^(3.516)*E13/(10*E14)^(2.559))&gt;=0.75,2,(10^(3.516)*E13/(10*E14)^(2.559))&lt;0.75,3))</f>
        <v/>
      </c>
      <c r="F16" s="217" t="str" cm="1">
        <f t="array" ref="F16">+IF(COUNTBLANK(F13:F14)&gt;0,"",_xlfn.IFS((10^(3.516)*F13/(10*F14)^(2.559))&gt;=1,0,(10^(3.516)*F13/(10*F14)^(2.559))&gt;=0.9,1,(10^(3.516)*F13/(10*F14)^(2.559))&gt;=0.75,2,(10^(3.516)*F13/(10*F14)^(2.559))&lt;0.75,3))</f>
        <v/>
      </c>
      <c r="G16" s="217" t="str" cm="1">
        <f t="array" ref="G16">+IF(COUNTBLANK(G13:G14)&gt;0,"",_xlfn.IFS((10^(3.516)*G13/(10*G14)^(2.559))&gt;=1,0,(10^(3.516)*G13/(10*G14)^(2.559))&gt;=0.9,1,(10^(3.516)*G13/(10*G14)^(2.559))&gt;=0.75,2,(10^(3.516)*G13/(10*G14)^(2.559))&lt;0.75,3))</f>
        <v/>
      </c>
      <c r="H16" s="217" t="str" cm="1">
        <f t="array" ref="H16">+IF(COUNTBLANK(H13:H14)&gt;0,"",_xlfn.IFS((10^(3.516)*H13/(10*H14)^(2.559))&gt;=1,0,(10^(3.516)*H13/(10*H14)^(2.559))&gt;=0.9,1,(10^(3.516)*H13/(10*H14)^(2.559))&gt;=0.75,2,(10^(3.516)*H13/(10*H14)^(2.559))&lt;0.75,3))</f>
        <v/>
      </c>
      <c r="I16" s="217" t="str" cm="1">
        <f t="array" ref="I16">+IF(COUNTBLANK(I13:I14)&gt;0,"",_xlfn.IFS((10^(3.516)*I13/(10*I14)^(2.559))&gt;=1,0,(10^(3.516)*I13/(10*I14)^(2.559))&gt;=0.9,1,(10^(3.516)*I13/(10*I14)^(2.559))&gt;=0.75,2,(10^(3.516)*I13/(10*I14)^(2.559))&lt;0.75,3))</f>
        <v/>
      </c>
      <c r="J16" s="217" t="str" cm="1">
        <f t="array" ref="J16">+IF(COUNTBLANK(J13:J14)&gt;0,"",_xlfn.IFS((10^(3.516)*J13/(10*J14)^(2.559))&gt;=1,0,(10^(3.516)*J13/(10*J14)^(2.559))&gt;=0.9,1,(10^(3.516)*J13/(10*J14)^(2.559))&gt;=0.75,2,(10^(3.516)*J13/(10*J14)^(2.559))&lt;0.75,3))</f>
        <v/>
      </c>
      <c r="K16" s="217" t="str" cm="1">
        <f t="array" ref="K16">+IF(COUNTBLANK(K13:K14)&gt;0,"",_xlfn.IFS((10^(3.516)*K13/(10*K14)^(2.559))&gt;=1,0,(10^(3.516)*K13/(10*K14)^(2.559))&gt;=0.9,1,(10^(3.516)*K13/(10*K14)^(2.559))&gt;=0.75,2,(10^(3.516)*K13/(10*K14)^(2.559))&lt;0.75,3))</f>
        <v/>
      </c>
      <c r="L16" s="217" t="str" cm="1">
        <f t="array" ref="L16">+IF(COUNTBLANK(L13:L14)&gt;0,"",_xlfn.IFS((10^(3.516)*L13/(10*L14)^(2.559))&gt;=1,0,(10^(3.516)*L13/(10*L14)^(2.559))&gt;=0.9,1,(10^(3.516)*L13/(10*L14)^(2.559))&gt;=0.75,2,(10^(3.516)*L13/(10*L14)^(2.559))&lt;0.75,3))</f>
        <v/>
      </c>
      <c r="M16" s="217" t="str" cm="1">
        <f t="array" ref="M16">+IF(COUNTBLANK(M13:M14)&gt;0,"",_xlfn.IFS((10^(3.516)*M13/(10*M14)^(2.559))&gt;=1,0,(10^(3.516)*M13/(10*M14)^(2.559))&gt;=0.9,1,(10^(3.516)*M13/(10*M14)^(2.559))&gt;=0.75,2,(10^(3.516)*M13/(10*M14)^(2.559))&lt;0.75,3))</f>
        <v/>
      </c>
      <c r="N16" s="217" t="str" cm="1">
        <f t="array" ref="N16">+IF(COUNTBLANK(N13:N14)&gt;0,"",_xlfn.IFS((10^(3.516)*N13/(10*N14)^(2.559))&gt;=1,0,(10^(3.516)*N13/(10*N14)^(2.559))&gt;=0.9,1,(10^(3.516)*N13/(10*N14)^(2.559))&gt;=0.75,2,(10^(3.516)*N13/(10*N14)^(2.559))&lt;0.75,3))</f>
        <v/>
      </c>
      <c r="O16" s="217" t="str" cm="1">
        <f t="array" ref="O16">+IF(COUNTBLANK(O13:O14)&gt;0,"",_xlfn.IFS((10^(3.516)*O13/(10*O14)^(2.559))&gt;=1,0,(10^(3.516)*O13/(10*O14)^(2.559))&gt;=0.9,1,(10^(3.516)*O13/(10*O14)^(2.559))&gt;=0.75,2,(10^(3.516)*O13/(10*O14)^(2.559))&lt;0.75,3))</f>
        <v/>
      </c>
      <c r="P16" s="217" t="str" cm="1">
        <f t="array" ref="P16">+IF(COUNTBLANK(P13:P14)&gt;0,"",_xlfn.IFS((10^(3.516)*P13/(10*P14)^(2.559))&gt;=1,0,(10^(3.516)*P13/(10*P14)^(2.559))&gt;=0.9,1,(10^(3.516)*P13/(10*P14)^(2.559))&gt;=0.75,2,(10^(3.516)*P13/(10*P14)^(2.559))&lt;0.75,3))</f>
        <v/>
      </c>
      <c r="Q16" s="217" t="str" cm="1">
        <f t="array" ref="Q16">+IF(COUNTBLANK(Q13:Q14)&gt;0,"",_xlfn.IFS((10^(3.516)*Q13/(10*Q14)^(2.559))&gt;=1,0,(10^(3.516)*Q13/(10*Q14)^(2.559))&gt;=0.9,1,(10^(3.516)*Q13/(10*Q14)^(2.559))&gt;=0.75,2,(10^(3.516)*Q13/(10*Q14)^(2.559))&lt;0.75,3))</f>
        <v/>
      </c>
      <c r="R16" s="217" t="str" cm="1">
        <f t="array" ref="R16">+IF(COUNTBLANK(R13:R14)&gt;0,"",_xlfn.IFS((10^(3.516)*R13/(10*R14)^(2.559))&gt;=1,0,(10^(3.516)*R13/(10*R14)^(2.559))&gt;=0.9,1,(10^(3.516)*R13/(10*R14)^(2.559))&gt;=0.75,2,(10^(3.516)*R13/(10*R14)^(2.559))&lt;0.75,3))</f>
        <v/>
      </c>
      <c r="S16" s="217" t="str" cm="1">
        <f t="array" ref="S16">+IF(COUNTBLANK(S13:S14)&gt;0,"",_xlfn.IFS((10^(3.516)*S13/(10*S14)^(2.559))&gt;=1,0,(10^(3.516)*S13/(10*S14)^(2.559))&gt;=0.9,1,(10^(3.516)*S13/(10*S14)^(2.559))&gt;=0.75,2,(10^(3.516)*S13/(10*S14)^(2.559))&lt;0.75,3))</f>
        <v/>
      </c>
      <c r="T16" s="217" t="str" cm="1">
        <f t="array" ref="T16">+IF(COUNTBLANK(T13:T14)&gt;0,"",_xlfn.IFS((10^(3.516)*T13/(10*T14)^(2.559))&gt;=1,0,(10^(3.516)*T13/(10*T14)^(2.559))&gt;=0.9,1,(10^(3.516)*T13/(10*T14)^(2.559))&gt;=0.75,2,(10^(3.516)*T13/(10*T14)^(2.559))&lt;0.75,3))</f>
        <v/>
      </c>
      <c r="U16" s="217" t="str" cm="1">
        <f t="array" ref="U16">+IF(COUNTBLANK(U13:U14)&gt;0,"",_xlfn.IFS((10^(3.516)*U13/(10*U14)^(2.559))&gt;=1,0,(10^(3.516)*U13/(10*U14)^(2.559))&gt;=0.9,1,(10^(3.516)*U13/(10*U14)^(2.559))&gt;=0.75,2,(10^(3.516)*U13/(10*U14)^(2.559))&lt;0.75,3))</f>
        <v/>
      </c>
      <c r="V16" s="217" t="str" cm="1">
        <f t="array" ref="V16">+IF(COUNTBLANK(V13:V14)&gt;0,"",_xlfn.IFS((10^(3.516)*V13/(10*V14)^(2.559))&gt;=1,0,(10^(3.516)*V13/(10*V14)^(2.559))&gt;=0.9,1,(10^(3.516)*V13/(10*V14)^(2.559))&gt;=0.75,2,(10^(3.516)*V13/(10*V14)^(2.559))&lt;0.75,3))</f>
        <v/>
      </c>
      <c r="W16" s="217" t="str" cm="1">
        <f t="array" ref="W16">+IF(COUNTBLANK(W13:W14)&gt;0,"",_xlfn.IFS((10^(3.516)*W13/(10*W14)^(2.559))&gt;=1,0,(10^(3.516)*W13/(10*W14)^(2.559))&gt;=0.9,1,(10^(3.516)*W13/(10*W14)^(2.559))&gt;=0.75,2,(10^(3.516)*W13/(10*W14)^(2.559))&lt;0.75,3))</f>
        <v/>
      </c>
      <c r="X16" s="217" t="str" cm="1">
        <f t="array" ref="X16">+IF(COUNTBLANK(X13:X14)&gt;0,"",_xlfn.IFS((10^(3.516)*X13/(10*X14)^(2.559))&gt;=1,0,(10^(3.516)*X13/(10*X14)^(2.559))&gt;=0.9,1,(10^(3.516)*X13/(10*X14)^(2.559))&gt;=0.75,2,(10^(3.516)*X13/(10*X14)^(2.559))&lt;0.75,3))</f>
        <v/>
      </c>
      <c r="Y16" s="217" t="str" cm="1">
        <f t="array" ref="Y16">+IF(COUNTBLANK(Y13:Y14)&gt;0,"",_xlfn.IFS((10^(3.516)*Y13/(10*Y14)^(2.559))&gt;=1,0,(10^(3.516)*Y13/(10*Y14)^(2.559))&gt;=0.9,1,(10^(3.516)*Y13/(10*Y14)^(2.559))&gt;=0.75,2,(10^(3.516)*Y13/(10*Y14)^(2.559))&lt;0.75,3))</f>
        <v/>
      </c>
      <c r="Z16" s="217" t="str" cm="1">
        <f t="array" ref="Z16">+IF(COUNTBLANK(Z13:Z14)&gt;0,"",_xlfn.IFS((10^(3.516)*Z13/(10*Z14)^(2.559))&gt;=1,0,(10^(3.516)*Z13/(10*Z14)^(2.559))&gt;=0.9,1,(10^(3.516)*Z13/(10*Z14)^(2.559))&gt;=0.75,2,(10^(3.516)*Z13/(10*Z14)^(2.559))&lt;0.75,3))</f>
        <v/>
      </c>
      <c r="AA16" s="217" t="str" cm="1">
        <f t="array" ref="AA16">+IF(COUNTBLANK(AA13:AA14)&gt;0,"",_xlfn.IFS((10^(3.516)*AA13/(10*AA14)^(2.559))&gt;=1,0,(10^(3.516)*AA13/(10*AA14)^(2.559))&gt;=0.9,1,(10^(3.516)*AA13/(10*AA14)^(2.559))&gt;=0.75,2,(10^(3.516)*AA13/(10*AA14)^(2.559))&lt;0.75,3))</f>
        <v/>
      </c>
      <c r="AB16" s="217" t="str" cm="1">
        <f t="array" ref="AB16">+IF(COUNTBLANK(AB13:AB14)&gt;0,"",_xlfn.IFS((10^(3.516)*AB13/(10*AB14)^(2.559))&gt;=1,0,(10^(3.516)*AB13/(10*AB14)^(2.559))&gt;=0.9,1,(10^(3.516)*AB13/(10*AB14)^(2.559))&gt;=0.75,2,(10^(3.516)*AB13/(10*AB14)^(2.559))&lt;0.75,3))</f>
        <v/>
      </c>
      <c r="AC16" s="217" t="str" cm="1">
        <f t="array" ref="AC16">+IF(COUNTBLANK(AC13:AC14)&gt;0,"",_xlfn.IFS((10^(3.516)*AC13/(10*AC14)^(2.559))&gt;=1,0,(10^(3.516)*AC13/(10*AC14)^(2.559))&gt;=0.9,1,(10^(3.516)*AC13/(10*AC14)^(2.559))&gt;=0.75,2,(10^(3.516)*AC13/(10*AC14)^(2.559))&lt;0.75,3))</f>
        <v/>
      </c>
      <c r="AD16" s="217" t="str" cm="1">
        <f t="array" ref="AD16">+IF(COUNTBLANK(AD13:AD14)&gt;0,"",_xlfn.IFS((10^(3.516)*AD13/(10*AD14)^(2.559))&gt;=1,0,(10^(3.516)*AD13/(10*AD14)^(2.559))&gt;=0.9,1,(10^(3.516)*AD13/(10*AD14)^(2.559))&gt;=0.75,2,(10^(3.516)*AD13/(10*AD14)^(2.559))&lt;0.75,3))</f>
        <v/>
      </c>
      <c r="AE16" s="217" t="str" cm="1">
        <f t="array" ref="AE16">+IF(COUNTBLANK(AE13:AE14)&gt;0,"",_xlfn.IFS((10^(3.516)*AE13/(10*AE14)^(2.559))&gt;=1,0,(10^(3.516)*AE13/(10*AE14)^(2.559))&gt;=0.9,1,(10^(3.516)*AE13/(10*AE14)^(2.559))&gt;=0.75,2,(10^(3.516)*AE13/(10*AE14)^(2.559))&lt;0.75,3))</f>
        <v/>
      </c>
      <c r="AF16" s="217" t="str" cm="1">
        <f t="array" ref="AF16">+IF(COUNTBLANK(AF13:AF14)&gt;0,"",_xlfn.IFS((10^(3.516)*AF13/(10*AF14)^(2.559))&gt;=1,0,(10^(3.516)*AF13/(10*AF14)^(2.559))&gt;=0.9,1,(10^(3.516)*AF13/(10*AF14)^(2.559))&gt;=0.75,2,(10^(3.516)*AF13/(10*AF14)^(2.559))&lt;0.75,3))</f>
        <v/>
      </c>
      <c r="AG16" s="218" t="str" cm="1">
        <f t="array" ref="AG16">+IF(COUNTBLANK(AG13:AG14)&gt;0,"",_xlfn.IFS((10^(3.516)*AG13/(10*AG14)^(2.559))&gt;=1,0,(10^(3.516)*AG13/(10*AG14)^(2.559))&gt;=0.9,1,(10^(3.516)*AG13/(10*AG14)^(2.559))&gt;=0.75,2,(10^(3.516)*AG13/(10*AG14)^(2.559))&lt;0.75,3))</f>
        <v/>
      </c>
      <c r="AH16" s="219">
        <f t="shared" si="0"/>
        <v>0</v>
      </c>
      <c r="AI16" s="178" t="str">
        <f>IF(COUNTBLANK(D16:AG16)=30,"",IF((Beregningsgrunnlag!M94/AH16&gt;=0.25),3,IF(OR((Beregningsgrunnlag!M94/AH16&gt;=0.1),((Beregningsgrunnlag!M94+Beregningsgrunnlag!L94)/AH16&gt;=0.4)),2,IF(OR((Beregningsgrunnlag!M94&gt;0),(Beregningsgrunnlag!M94+Beregningsgrunnlag!L94)/AH16&gt;0,((Beregningsgrunnlag!J94/AH16&lt;0.6))),1,0))))</f>
        <v/>
      </c>
      <c r="AJ16" s="83"/>
    </row>
    <row r="17" spans="1:41" ht="16.5" thickBot="1">
      <c r="A17" s="58"/>
      <c r="B17" s="81"/>
      <c r="C17" s="95" t="s">
        <v>32</v>
      </c>
      <c r="D17" s="225"/>
      <c r="E17" s="226"/>
      <c r="F17" s="226"/>
      <c r="G17" s="226"/>
      <c r="H17" s="226"/>
      <c r="I17" s="226"/>
      <c r="J17" s="226"/>
      <c r="K17" s="226"/>
      <c r="L17" s="226"/>
      <c r="M17" s="226"/>
      <c r="N17" s="226"/>
      <c r="O17" s="226"/>
      <c r="P17" s="226"/>
      <c r="Q17" s="226"/>
      <c r="R17" s="226"/>
      <c r="S17" s="226"/>
      <c r="T17" s="226"/>
      <c r="U17" s="226"/>
      <c r="V17" s="226"/>
      <c r="W17" s="226"/>
      <c r="X17" s="226"/>
      <c r="Y17" s="226"/>
      <c r="Z17" s="226"/>
      <c r="AA17" s="226"/>
      <c r="AB17" s="226"/>
      <c r="AC17" s="226"/>
      <c r="AD17" s="226"/>
      <c r="AE17" s="226"/>
      <c r="AF17" s="226"/>
      <c r="AG17" s="227"/>
      <c r="AH17" s="93"/>
      <c r="AI17" s="172"/>
      <c r="AJ17" s="83"/>
      <c r="AK17" s="58"/>
      <c r="AL17" s="58"/>
      <c r="AM17" s="58"/>
      <c r="AN17" s="58"/>
      <c r="AO17" s="58"/>
    </row>
    <row r="18" spans="1:41">
      <c r="B18" s="81"/>
      <c r="C18" s="157" t="s">
        <v>33</v>
      </c>
      <c r="D18" s="167" t="str">
        <f>+IF(ISBLANK($D$17),"",0)</f>
        <v/>
      </c>
      <c r="E18" s="92" t="str">
        <f>+IF(ISBLANK($E$17),"",0)</f>
        <v/>
      </c>
      <c r="F18" s="92" t="str">
        <f>+IF(ISBLANK($F$17),"",0)</f>
        <v/>
      </c>
      <c r="G18" s="92" t="str">
        <f>+IF(ISBLANK($G$17),"",0)</f>
        <v/>
      </c>
      <c r="H18" s="92" t="str">
        <f>+IF(ISBLANK($H$17),"",0)</f>
        <v/>
      </c>
      <c r="I18" s="92" t="str">
        <f>+IF(ISBLANK($I$17),"",0)</f>
        <v/>
      </c>
      <c r="J18" s="92" t="str">
        <f>+IF(ISBLANK($J$17),"",0)</f>
        <v/>
      </c>
      <c r="K18" s="92" t="str">
        <f>+IF(ISBLANK($K$17),"",0)</f>
        <v/>
      </c>
      <c r="L18" s="92" t="str">
        <f>+IF(ISBLANK($L$17),"",0)</f>
        <v/>
      </c>
      <c r="M18" s="92" t="str">
        <f>+IF(ISBLANK($M$17),"",0)</f>
        <v/>
      </c>
      <c r="N18" s="92" t="str">
        <f>+IF(ISBLANK($N$17),"",0)</f>
        <v/>
      </c>
      <c r="O18" s="92" t="str">
        <f>+IF(ISBLANK($O$17),"",0)</f>
        <v/>
      </c>
      <c r="P18" s="92" t="str">
        <f>+IF(ISBLANK($P$17),"",0)</f>
        <v/>
      </c>
      <c r="Q18" s="92" t="str">
        <f>+IF(ISBLANK($Q$17),"",0)</f>
        <v/>
      </c>
      <c r="R18" s="92" t="str">
        <f>+IF(ISBLANK($R$17),"",0)</f>
        <v/>
      </c>
      <c r="S18" s="92" t="str">
        <f>+IF(ISBLANK($S$17),"",0)</f>
        <v/>
      </c>
      <c r="T18" s="92" t="str">
        <f>+IF(ISBLANK($T$17),"",0)</f>
        <v/>
      </c>
      <c r="U18" s="92" t="str">
        <f>+IF(ISBLANK($U$17),"",0)</f>
        <v/>
      </c>
      <c r="V18" s="92" t="str">
        <f>+IF(ISBLANK($V$17),"",0)</f>
        <v/>
      </c>
      <c r="W18" s="92" t="str">
        <f>+IF(ISBLANK($W$17),"",0)</f>
        <v/>
      </c>
      <c r="X18" s="92" t="str">
        <f>+IF(ISBLANK($X$17),"",0)</f>
        <v/>
      </c>
      <c r="Y18" s="92" t="str">
        <f>+IF(ISBLANK($Y$17),"",0)</f>
        <v/>
      </c>
      <c r="Z18" s="92" t="str">
        <f>+IF(ISBLANK($Z$17),"",0)</f>
        <v/>
      </c>
      <c r="AA18" s="92" t="str">
        <f>+IF(ISBLANK($AA$17),"",0)</f>
        <v/>
      </c>
      <c r="AB18" s="92" t="str">
        <f>+IF(ISBLANK($AB$17),"",0)</f>
        <v/>
      </c>
      <c r="AC18" s="92" t="str">
        <f>+IF(ISBLANK($AC$17),"",0)</f>
        <v/>
      </c>
      <c r="AD18" s="92" t="str">
        <f>+IF(ISBLANK($AD$17),"",0)</f>
        <v/>
      </c>
      <c r="AE18" s="92" t="str">
        <f>+IF(ISBLANK($AE$17),"",0)</f>
        <v/>
      </c>
      <c r="AF18" s="92" t="str">
        <f>+IF(ISBLANK($AF$17),"",0)</f>
        <v/>
      </c>
      <c r="AG18" s="92" t="str">
        <f>+IF(ISBLANK($AG$17),"",0)</f>
        <v/>
      </c>
      <c r="AH18" s="160">
        <f t="shared" si="0"/>
        <v>0</v>
      </c>
      <c r="AI18" s="178" t="str">
        <f>IF(COUNTBLANK(D18:AG18)=30,"",IF((Beregningsgrunnlag!I53/AH18&gt;=0.25),3,IF(OR((Beregningsgrunnlag!I53/AH18&gt;=0.1),((Beregningsgrunnlag!I53+Beregningsgrunnlag!H53)/AH18&gt;=0.4)),2,IF(OR((Beregningsgrunnlag!I53&gt;0),(Beregningsgrunnlag!I53+Beregningsgrunnlag!H53)/AH18&gt;0,((Beregningsgrunnlag!F53/AH18&lt;0.6))),1,0))))</f>
        <v/>
      </c>
      <c r="AJ18" s="83"/>
    </row>
    <row r="19" spans="1:41">
      <c r="B19" s="81"/>
      <c r="C19" s="110" t="s">
        <v>34</v>
      </c>
      <c r="D19" s="160" t="str">
        <f t="shared" ref="D19:D26" si="1">+IF(ISBLANK($D$17),"",0)</f>
        <v/>
      </c>
      <c r="E19" s="99" t="str">
        <f t="shared" ref="E19:E26" si="2">+IF(ISBLANK($E$17),"",0)</f>
        <v/>
      </c>
      <c r="F19" s="99" t="str">
        <f t="shared" ref="F19:F26" si="3">+IF(ISBLANK($F$17),"",0)</f>
        <v/>
      </c>
      <c r="G19" s="99" t="str">
        <f t="shared" ref="G19:G26" si="4">+IF(ISBLANK($G$17),"",0)</f>
        <v/>
      </c>
      <c r="H19" s="99" t="str">
        <f t="shared" ref="H19:H26" si="5">+IF(ISBLANK($H$17),"",0)</f>
        <v/>
      </c>
      <c r="I19" s="99" t="str">
        <f t="shared" ref="I19:I26" si="6">+IF(ISBLANK($I$17),"",0)</f>
        <v/>
      </c>
      <c r="J19" s="99" t="str">
        <f t="shared" ref="J19:J26" si="7">+IF(ISBLANK($J$17),"",0)</f>
        <v/>
      </c>
      <c r="K19" s="99" t="str">
        <f t="shared" ref="K19:K26" si="8">+IF(ISBLANK($K$17),"",0)</f>
        <v/>
      </c>
      <c r="L19" s="99" t="str">
        <f t="shared" ref="L19:L26" si="9">+IF(ISBLANK($L$17),"",0)</f>
        <v/>
      </c>
      <c r="M19" s="99" t="str">
        <f t="shared" ref="M19:M26" si="10">+IF(ISBLANK($M$17),"",0)</f>
        <v/>
      </c>
      <c r="N19" s="99" t="str">
        <f t="shared" ref="N19:N26" si="11">+IF(ISBLANK($N$17),"",0)</f>
        <v/>
      </c>
      <c r="O19" s="99" t="str">
        <f t="shared" ref="O19:O26" si="12">+IF(ISBLANK($O$17),"",0)</f>
        <v/>
      </c>
      <c r="P19" s="99" t="str">
        <f t="shared" ref="P19:P26" si="13">+IF(ISBLANK($P$17),"",0)</f>
        <v/>
      </c>
      <c r="Q19" s="99" t="str">
        <f t="shared" ref="Q19:Q26" si="14">+IF(ISBLANK($Q$17),"",0)</f>
        <v/>
      </c>
      <c r="R19" s="99" t="str">
        <f t="shared" ref="R19:R26" si="15">+IF(ISBLANK($R$17),"",0)</f>
        <v/>
      </c>
      <c r="S19" s="99" t="str">
        <f t="shared" ref="S19:S26" si="16">+IF(ISBLANK($S$17),"",0)</f>
        <v/>
      </c>
      <c r="T19" s="99" t="str">
        <f t="shared" ref="T19:T26" si="17">+IF(ISBLANK($T$17),"",0)</f>
        <v/>
      </c>
      <c r="U19" s="99" t="str">
        <f t="shared" ref="U19:U26" si="18">+IF(ISBLANK($U$17),"",0)</f>
        <v/>
      </c>
      <c r="V19" s="99" t="str">
        <f t="shared" ref="V19:V26" si="19">+IF(ISBLANK($V$17),"",0)</f>
        <v/>
      </c>
      <c r="W19" s="99" t="str">
        <f t="shared" ref="W19:W26" si="20">+IF(ISBLANK($W$17),"",0)</f>
        <v/>
      </c>
      <c r="X19" s="99" t="str">
        <f t="shared" ref="X19:X26" si="21">+IF(ISBLANK($X$17),"",0)</f>
        <v/>
      </c>
      <c r="Y19" s="99" t="str">
        <f t="shared" ref="Y19:Y26" si="22">+IF(ISBLANK($Y$17),"",0)</f>
        <v/>
      </c>
      <c r="Z19" s="99" t="str">
        <f t="shared" ref="Z19:Z26" si="23">+IF(ISBLANK($Z$17),"",0)</f>
        <v/>
      </c>
      <c r="AA19" s="99" t="str">
        <f t="shared" ref="AA19:AA26" si="24">+IF(ISBLANK($AA$17),"",0)</f>
        <v/>
      </c>
      <c r="AB19" s="99" t="str">
        <f t="shared" ref="AB19:AB26" si="25">+IF(ISBLANK($AB$17),"",0)</f>
        <v/>
      </c>
      <c r="AC19" s="99" t="str">
        <f t="shared" ref="AC19:AC26" si="26">+IF(ISBLANK($AC$17),"",0)</f>
        <v/>
      </c>
      <c r="AD19" s="99" t="str">
        <f t="shared" ref="AD19:AD26" si="27">+IF(ISBLANK($AD$17),"",0)</f>
        <v/>
      </c>
      <c r="AE19" s="99" t="str">
        <f t="shared" ref="AE19:AE26" si="28">+IF(ISBLANK($AE$17),"",0)</f>
        <v/>
      </c>
      <c r="AF19" s="99" t="str">
        <f t="shared" ref="AF19:AF26" si="29">+IF(ISBLANK($AF$17),"",0)</f>
        <v/>
      </c>
      <c r="AG19" s="99" t="str">
        <f t="shared" ref="AG19:AG26" si="30">+IF(ISBLANK($AG$17),"",0)</f>
        <v/>
      </c>
      <c r="AH19" s="160">
        <f t="shared" si="0"/>
        <v>0</v>
      </c>
      <c r="AI19" s="181" t="str">
        <f>IF(COUNTBLANK(D19:AG19)=30,"",IF((Beregningsgrunnlag!M53/AH19&gt;=0.25),3,IF(OR((Beregningsgrunnlag!M53/AH19&gt;=0.1),((Beregningsgrunnlag!M53+Beregningsgrunnlag!L53)/AH19&gt;=0.4)),2,IF(OR((Beregningsgrunnlag!M53&gt;0),(Beregningsgrunnlag!M53+Beregningsgrunnlag!L53)/AH19&gt;0,((Beregningsgrunnlag!J53/AH19&lt;0.6))),1,0))))</f>
        <v/>
      </c>
      <c r="AJ19" s="83"/>
    </row>
    <row r="20" spans="1:41">
      <c r="B20" s="81"/>
      <c r="C20" s="110" t="s">
        <v>35</v>
      </c>
      <c r="D20" s="160" t="str">
        <f t="shared" si="1"/>
        <v/>
      </c>
      <c r="E20" s="99" t="str">
        <f t="shared" si="2"/>
        <v/>
      </c>
      <c r="F20" s="99" t="str">
        <f t="shared" si="3"/>
        <v/>
      </c>
      <c r="G20" s="99" t="str">
        <f t="shared" si="4"/>
        <v/>
      </c>
      <c r="H20" s="99" t="str">
        <f t="shared" si="5"/>
        <v/>
      </c>
      <c r="I20" s="99" t="str">
        <f t="shared" si="6"/>
        <v/>
      </c>
      <c r="J20" s="99" t="str">
        <f t="shared" si="7"/>
        <v/>
      </c>
      <c r="K20" s="99" t="str">
        <f t="shared" si="8"/>
        <v/>
      </c>
      <c r="L20" s="99" t="str">
        <f t="shared" si="9"/>
        <v/>
      </c>
      <c r="M20" s="99" t="str">
        <f t="shared" si="10"/>
        <v/>
      </c>
      <c r="N20" s="99" t="str">
        <f t="shared" si="11"/>
        <v/>
      </c>
      <c r="O20" s="99" t="str">
        <f t="shared" si="12"/>
        <v/>
      </c>
      <c r="P20" s="99" t="str">
        <f t="shared" si="13"/>
        <v/>
      </c>
      <c r="Q20" s="99" t="str">
        <f t="shared" si="14"/>
        <v/>
      </c>
      <c r="R20" s="99" t="str">
        <f t="shared" si="15"/>
        <v/>
      </c>
      <c r="S20" s="99" t="str">
        <f t="shared" si="16"/>
        <v/>
      </c>
      <c r="T20" s="99" t="str">
        <f t="shared" si="17"/>
        <v/>
      </c>
      <c r="U20" s="99" t="str">
        <f t="shared" si="18"/>
        <v/>
      </c>
      <c r="V20" s="99" t="str">
        <f t="shared" si="19"/>
        <v/>
      </c>
      <c r="W20" s="99" t="str">
        <f t="shared" si="20"/>
        <v/>
      </c>
      <c r="X20" s="99" t="str">
        <f t="shared" si="21"/>
        <v/>
      </c>
      <c r="Y20" s="99" t="str">
        <f t="shared" si="22"/>
        <v/>
      </c>
      <c r="Z20" s="99" t="str">
        <f t="shared" si="23"/>
        <v/>
      </c>
      <c r="AA20" s="99" t="str">
        <f t="shared" si="24"/>
        <v/>
      </c>
      <c r="AB20" s="99" t="str">
        <f t="shared" si="25"/>
        <v/>
      </c>
      <c r="AC20" s="99" t="str">
        <f t="shared" si="26"/>
        <v/>
      </c>
      <c r="AD20" s="99" t="str">
        <f t="shared" si="27"/>
        <v/>
      </c>
      <c r="AE20" s="99" t="str">
        <f t="shared" si="28"/>
        <v/>
      </c>
      <c r="AF20" s="99" t="str">
        <f t="shared" si="29"/>
        <v/>
      </c>
      <c r="AG20" s="99" t="str">
        <f t="shared" si="30"/>
        <v/>
      </c>
      <c r="AH20" s="160">
        <f t="shared" si="0"/>
        <v>0</v>
      </c>
      <c r="AI20" s="181" t="str">
        <f>IF(COUNTBLANK(D20:AG20)=30,"",IF((Beregningsgrunnlag!I73/AH20&gt;=0.25),3,IF(OR((Beregningsgrunnlag!I73/AH20&gt;=0.1),((Beregningsgrunnlag!I73+Beregningsgrunnlag!H73)/AH20&gt;=0.4)),2,IF(OR((Beregningsgrunnlag!I73&gt;0),(Beregningsgrunnlag!I73+Beregningsgrunnlag!H73)/AH20&gt;0,((Beregningsgrunnlag!F73/AH20&lt;0.6))),1,0))))</f>
        <v/>
      </c>
      <c r="AJ20" s="83"/>
    </row>
    <row r="21" spans="1:41">
      <c r="B21" s="81"/>
      <c r="C21" s="110" t="s">
        <v>36</v>
      </c>
      <c r="D21" s="160" t="str">
        <f t="shared" si="1"/>
        <v/>
      </c>
      <c r="E21" s="99" t="str">
        <f t="shared" si="2"/>
        <v/>
      </c>
      <c r="F21" s="99" t="str">
        <f t="shared" si="3"/>
        <v/>
      </c>
      <c r="G21" s="99" t="str">
        <f t="shared" si="4"/>
        <v/>
      </c>
      <c r="H21" s="99" t="str">
        <f t="shared" si="5"/>
        <v/>
      </c>
      <c r="I21" s="99" t="str">
        <f t="shared" si="6"/>
        <v/>
      </c>
      <c r="J21" s="99" t="str">
        <f t="shared" si="7"/>
        <v/>
      </c>
      <c r="K21" s="99" t="str">
        <f t="shared" si="8"/>
        <v/>
      </c>
      <c r="L21" s="99" t="str">
        <f t="shared" si="9"/>
        <v/>
      </c>
      <c r="M21" s="99" t="str">
        <f t="shared" si="10"/>
        <v/>
      </c>
      <c r="N21" s="99" t="str">
        <f t="shared" si="11"/>
        <v/>
      </c>
      <c r="O21" s="99" t="str">
        <f t="shared" si="12"/>
        <v/>
      </c>
      <c r="P21" s="99" t="str">
        <f t="shared" si="13"/>
        <v/>
      </c>
      <c r="Q21" s="99" t="str">
        <f t="shared" si="14"/>
        <v/>
      </c>
      <c r="R21" s="99" t="str">
        <f t="shared" si="15"/>
        <v/>
      </c>
      <c r="S21" s="99" t="str">
        <f t="shared" si="16"/>
        <v/>
      </c>
      <c r="T21" s="99" t="str">
        <f t="shared" si="17"/>
        <v/>
      </c>
      <c r="U21" s="99" t="str">
        <f t="shared" si="18"/>
        <v/>
      </c>
      <c r="V21" s="99" t="str">
        <f t="shared" si="19"/>
        <v/>
      </c>
      <c r="W21" s="99" t="str">
        <f t="shared" si="20"/>
        <v/>
      </c>
      <c r="X21" s="99" t="str">
        <f t="shared" si="21"/>
        <v/>
      </c>
      <c r="Y21" s="99" t="str">
        <f t="shared" si="22"/>
        <v/>
      </c>
      <c r="Z21" s="99" t="str">
        <f t="shared" si="23"/>
        <v/>
      </c>
      <c r="AA21" s="99" t="str">
        <f t="shared" si="24"/>
        <v/>
      </c>
      <c r="AB21" s="99" t="str">
        <f t="shared" si="25"/>
        <v/>
      </c>
      <c r="AC21" s="99" t="str">
        <f t="shared" si="26"/>
        <v/>
      </c>
      <c r="AD21" s="99" t="str">
        <f t="shared" si="27"/>
        <v/>
      </c>
      <c r="AE21" s="99" t="str">
        <f t="shared" si="28"/>
        <v/>
      </c>
      <c r="AF21" s="99" t="str">
        <f t="shared" si="29"/>
        <v/>
      </c>
      <c r="AG21" s="99" t="str">
        <f t="shared" si="30"/>
        <v/>
      </c>
      <c r="AH21" s="160">
        <f t="shared" si="0"/>
        <v>0</v>
      </c>
      <c r="AI21" s="181" t="str">
        <f>IF(COUNTBLANK(D21:AG21)=30,"",IF((Beregningsgrunnlag!M73/AH21&gt;=0.25),3,IF(OR((Beregningsgrunnlag!M73/AH21&gt;=0.1),((Beregningsgrunnlag!M73+Beregningsgrunnlag!L73)/AH21&gt;=0.4)),2,IF(OR((Beregningsgrunnlag!M73&gt;0),(Beregningsgrunnlag!M73+Beregningsgrunnlag!L73)/AH21&gt;0,((Beregningsgrunnlag!J73/AH21&lt;0.6))),1,0))))</f>
        <v/>
      </c>
      <c r="AJ21" s="83"/>
    </row>
    <row r="22" spans="1:41">
      <c r="B22" s="81"/>
      <c r="C22" s="110" t="s">
        <v>37</v>
      </c>
      <c r="D22" s="160" t="str">
        <f t="shared" si="1"/>
        <v/>
      </c>
      <c r="E22" s="99" t="str">
        <f t="shared" si="2"/>
        <v/>
      </c>
      <c r="F22" s="99" t="str">
        <f t="shared" si="3"/>
        <v/>
      </c>
      <c r="G22" s="99" t="str">
        <f t="shared" si="4"/>
        <v/>
      </c>
      <c r="H22" s="99" t="str">
        <f t="shared" si="5"/>
        <v/>
      </c>
      <c r="I22" s="99" t="str">
        <f t="shared" si="6"/>
        <v/>
      </c>
      <c r="J22" s="99" t="str">
        <f t="shared" si="7"/>
        <v/>
      </c>
      <c r="K22" s="99" t="str">
        <f t="shared" si="8"/>
        <v/>
      </c>
      <c r="L22" s="99" t="str">
        <f t="shared" si="9"/>
        <v/>
      </c>
      <c r="M22" s="99" t="str">
        <f t="shared" si="10"/>
        <v/>
      </c>
      <c r="N22" s="99" t="str">
        <f t="shared" si="11"/>
        <v/>
      </c>
      <c r="O22" s="99" t="str">
        <f t="shared" si="12"/>
        <v/>
      </c>
      <c r="P22" s="99" t="str">
        <f t="shared" si="13"/>
        <v/>
      </c>
      <c r="Q22" s="99" t="str">
        <f t="shared" si="14"/>
        <v/>
      </c>
      <c r="R22" s="99" t="str">
        <f t="shared" si="15"/>
        <v/>
      </c>
      <c r="S22" s="99" t="str">
        <f t="shared" si="16"/>
        <v/>
      </c>
      <c r="T22" s="99" t="str">
        <f t="shared" si="17"/>
        <v/>
      </c>
      <c r="U22" s="99" t="str">
        <f t="shared" si="18"/>
        <v/>
      </c>
      <c r="V22" s="99" t="str">
        <f t="shared" si="19"/>
        <v/>
      </c>
      <c r="W22" s="99" t="str">
        <f t="shared" si="20"/>
        <v/>
      </c>
      <c r="X22" s="99" t="str">
        <f t="shared" si="21"/>
        <v/>
      </c>
      <c r="Y22" s="99" t="str">
        <f t="shared" si="22"/>
        <v/>
      </c>
      <c r="Z22" s="99" t="str">
        <f t="shared" si="23"/>
        <v/>
      </c>
      <c r="AA22" s="99" t="str">
        <f t="shared" si="24"/>
        <v/>
      </c>
      <c r="AB22" s="99" t="str">
        <f t="shared" si="25"/>
        <v/>
      </c>
      <c r="AC22" s="99" t="str">
        <f t="shared" si="26"/>
        <v/>
      </c>
      <c r="AD22" s="99" t="str">
        <f t="shared" si="27"/>
        <v/>
      </c>
      <c r="AE22" s="99" t="str">
        <f t="shared" si="28"/>
        <v/>
      </c>
      <c r="AF22" s="99" t="str">
        <f t="shared" si="29"/>
        <v/>
      </c>
      <c r="AG22" s="99" t="str">
        <f t="shared" si="30"/>
        <v/>
      </c>
      <c r="AH22" s="160">
        <f t="shared" si="0"/>
        <v>0</v>
      </c>
      <c r="AI22" s="181" t="str">
        <f>IF(COUNTBLANK(D22:AG22)=30,"",IF((Beregningsgrunnlag!I94/AH22&gt;=0.25),3,IF(OR((Beregningsgrunnlag!I94/AH22&gt;=0.1),((Beregningsgrunnlag!I94+Beregningsgrunnlag!H94)/AH22&gt;=0.4)),2,IF(OR((Beregningsgrunnlag!I94&gt;0),(Beregningsgrunnlag!I94+Beregningsgrunnlag!H94)/AH22&gt;0,((Beregningsgrunnlag!F94/AH22&lt;0.6))),1,0))))</f>
        <v/>
      </c>
      <c r="AJ22" s="83"/>
    </row>
    <row r="23" spans="1:41">
      <c r="B23" s="81"/>
      <c r="C23" s="110" t="s">
        <v>38</v>
      </c>
      <c r="D23" s="160" t="str">
        <f t="shared" si="1"/>
        <v/>
      </c>
      <c r="E23" s="99" t="str">
        <f t="shared" si="2"/>
        <v/>
      </c>
      <c r="F23" s="99" t="str">
        <f t="shared" si="3"/>
        <v/>
      </c>
      <c r="G23" s="99" t="str">
        <f t="shared" si="4"/>
        <v/>
      </c>
      <c r="H23" s="99" t="str">
        <f t="shared" si="5"/>
        <v/>
      </c>
      <c r="I23" s="99" t="str">
        <f t="shared" si="6"/>
        <v/>
      </c>
      <c r="J23" s="99" t="str">
        <f t="shared" si="7"/>
        <v/>
      </c>
      <c r="K23" s="99" t="str">
        <f t="shared" si="8"/>
        <v/>
      </c>
      <c r="L23" s="99" t="str">
        <f t="shared" si="9"/>
        <v/>
      </c>
      <c r="M23" s="99" t="str">
        <f t="shared" si="10"/>
        <v/>
      </c>
      <c r="N23" s="99" t="str">
        <f t="shared" si="11"/>
        <v/>
      </c>
      <c r="O23" s="99" t="str">
        <f t="shared" si="12"/>
        <v/>
      </c>
      <c r="P23" s="99" t="str">
        <f t="shared" si="13"/>
        <v/>
      </c>
      <c r="Q23" s="99" t="str">
        <f t="shared" si="14"/>
        <v/>
      </c>
      <c r="R23" s="99" t="str">
        <f t="shared" si="15"/>
        <v/>
      </c>
      <c r="S23" s="99" t="str">
        <f t="shared" si="16"/>
        <v/>
      </c>
      <c r="T23" s="99" t="str">
        <f t="shared" si="17"/>
        <v/>
      </c>
      <c r="U23" s="99" t="str">
        <f t="shared" si="18"/>
        <v/>
      </c>
      <c r="V23" s="99" t="str">
        <f t="shared" si="19"/>
        <v/>
      </c>
      <c r="W23" s="99" t="str">
        <f t="shared" si="20"/>
        <v/>
      </c>
      <c r="X23" s="99" t="str">
        <f t="shared" si="21"/>
        <v/>
      </c>
      <c r="Y23" s="99" t="str">
        <f t="shared" si="22"/>
        <v/>
      </c>
      <c r="Z23" s="99" t="str">
        <f t="shared" si="23"/>
        <v/>
      </c>
      <c r="AA23" s="99" t="str">
        <f t="shared" si="24"/>
        <v/>
      </c>
      <c r="AB23" s="99" t="str">
        <f t="shared" si="25"/>
        <v/>
      </c>
      <c r="AC23" s="99" t="str">
        <f t="shared" si="26"/>
        <v/>
      </c>
      <c r="AD23" s="99" t="str">
        <f t="shared" si="27"/>
        <v/>
      </c>
      <c r="AE23" s="99" t="str">
        <f t="shared" si="28"/>
        <v/>
      </c>
      <c r="AF23" s="99" t="str">
        <f t="shared" si="29"/>
        <v/>
      </c>
      <c r="AG23" s="99" t="str">
        <f t="shared" si="30"/>
        <v/>
      </c>
      <c r="AH23" s="160">
        <f t="shared" si="0"/>
        <v>0</v>
      </c>
      <c r="AI23" s="181" t="str">
        <f>IF(COUNTBLANK(D23:AG23)=30,"",IF((Beregningsgrunnlag!M114/AH23&gt;=0.25),3,IF(OR((Beregningsgrunnlag!M114/AH23&gt;=0.1),((Beregningsgrunnlag!M114+Beregningsgrunnlag!L114)/AH23&gt;=0.4)),2,IF(OR((Beregningsgrunnlag!M114&gt;0),(Beregningsgrunnlag!M114+Beregningsgrunnlag!L114)/AH23&gt;0,((Beregningsgrunnlag!J114/AH23&lt;0.6))),1,0))))</f>
        <v/>
      </c>
      <c r="AJ23" s="83"/>
    </row>
    <row r="24" spans="1:41">
      <c r="B24" s="81"/>
      <c r="C24" s="110" t="s">
        <v>39</v>
      </c>
      <c r="D24" s="160" t="str">
        <f t="shared" si="1"/>
        <v/>
      </c>
      <c r="E24" s="99" t="str">
        <f t="shared" si="2"/>
        <v/>
      </c>
      <c r="F24" s="99" t="str">
        <f t="shared" si="3"/>
        <v/>
      </c>
      <c r="G24" s="99" t="str">
        <f t="shared" si="4"/>
        <v/>
      </c>
      <c r="H24" s="99" t="str">
        <f t="shared" si="5"/>
        <v/>
      </c>
      <c r="I24" s="99" t="str">
        <f t="shared" si="6"/>
        <v/>
      </c>
      <c r="J24" s="99" t="str">
        <f t="shared" si="7"/>
        <v/>
      </c>
      <c r="K24" s="99" t="str">
        <f t="shared" si="8"/>
        <v/>
      </c>
      <c r="L24" s="99" t="str">
        <f t="shared" si="9"/>
        <v/>
      </c>
      <c r="M24" s="99" t="str">
        <f t="shared" si="10"/>
        <v/>
      </c>
      <c r="N24" s="99" t="str">
        <f t="shared" si="11"/>
        <v/>
      </c>
      <c r="O24" s="99" t="str">
        <f t="shared" si="12"/>
        <v/>
      </c>
      <c r="P24" s="99" t="str">
        <f t="shared" si="13"/>
        <v/>
      </c>
      <c r="Q24" s="99" t="str">
        <f t="shared" si="14"/>
        <v/>
      </c>
      <c r="R24" s="99" t="str">
        <f t="shared" si="15"/>
        <v/>
      </c>
      <c r="S24" s="99" t="str">
        <f t="shared" si="16"/>
        <v/>
      </c>
      <c r="T24" s="99" t="str">
        <f t="shared" si="17"/>
        <v/>
      </c>
      <c r="U24" s="99" t="str">
        <f t="shared" si="18"/>
        <v/>
      </c>
      <c r="V24" s="99" t="str">
        <f t="shared" si="19"/>
        <v/>
      </c>
      <c r="W24" s="99" t="str">
        <f t="shared" si="20"/>
        <v/>
      </c>
      <c r="X24" s="99" t="str">
        <f t="shared" si="21"/>
        <v/>
      </c>
      <c r="Y24" s="99" t="str">
        <f t="shared" si="22"/>
        <v/>
      </c>
      <c r="Z24" s="99" t="str">
        <f t="shared" si="23"/>
        <v/>
      </c>
      <c r="AA24" s="99" t="str">
        <f t="shared" si="24"/>
        <v/>
      </c>
      <c r="AB24" s="99" t="str">
        <f t="shared" si="25"/>
        <v/>
      </c>
      <c r="AC24" s="99" t="str">
        <f t="shared" si="26"/>
        <v/>
      </c>
      <c r="AD24" s="99" t="str">
        <f t="shared" si="27"/>
        <v/>
      </c>
      <c r="AE24" s="99" t="str">
        <f t="shared" si="28"/>
        <v/>
      </c>
      <c r="AF24" s="99" t="str">
        <f t="shared" si="29"/>
        <v/>
      </c>
      <c r="AG24" s="99" t="str">
        <f t="shared" si="30"/>
        <v/>
      </c>
      <c r="AH24" s="160">
        <f t="shared" si="0"/>
        <v>0</v>
      </c>
      <c r="AI24" s="181" t="str">
        <f>IF(COUNTBLANK(D24:AG24)=30,"",IF((Beregningsgrunnlag!I114/AH24&gt;=0.25),3,IF(OR((Beregningsgrunnlag!I114/AH24&gt;=0.1),((Beregningsgrunnlag!I114+Beregningsgrunnlag!H114)/AH24&gt;=0.4)),2,IF(OR((Beregningsgrunnlag!I114&gt;0),(Beregningsgrunnlag!I114+Beregningsgrunnlag!H114)/AH24&gt;0,((Beregningsgrunnlag!F114/AH24&lt;0.6))),1,0))))</f>
        <v/>
      </c>
      <c r="AJ24" s="83"/>
    </row>
    <row r="25" spans="1:41">
      <c r="B25" s="81"/>
      <c r="C25" s="110" t="s">
        <v>40</v>
      </c>
      <c r="D25" s="160" t="str">
        <f t="shared" si="1"/>
        <v/>
      </c>
      <c r="E25" s="99" t="str">
        <f t="shared" si="2"/>
        <v/>
      </c>
      <c r="F25" s="99" t="str">
        <f t="shared" si="3"/>
        <v/>
      </c>
      <c r="G25" s="99" t="str">
        <f t="shared" si="4"/>
        <v/>
      </c>
      <c r="H25" s="99" t="str">
        <f t="shared" si="5"/>
        <v/>
      </c>
      <c r="I25" s="99" t="str">
        <f t="shared" si="6"/>
        <v/>
      </c>
      <c r="J25" s="99" t="str">
        <f t="shared" si="7"/>
        <v/>
      </c>
      <c r="K25" s="99" t="str">
        <f t="shared" si="8"/>
        <v/>
      </c>
      <c r="L25" s="99" t="str">
        <f t="shared" si="9"/>
        <v/>
      </c>
      <c r="M25" s="99" t="str">
        <f t="shared" si="10"/>
        <v/>
      </c>
      <c r="N25" s="99" t="str">
        <f t="shared" si="11"/>
        <v/>
      </c>
      <c r="O25" s="99" t="str">
        <f t="shared" si="12"/>
        <v/>
      </c>
      <c r="P25" s="99" t="str">
        <f t="shared" si="13"/>
        <v/>
      </c>
      <c r="Q25" s="99" t="str">
        <f t="shared" si="14"/>
        <v/>
      </c>
      <c r="R25" s="99" t="str">
        <f t="shared" si="15"/>
        <v/>
      </c>
      <c r="S25" s="99" t="str">
        <f t="shared" si="16"/>
        <v/>
      </c>
      <c r="T25" s="99" t="str">
        <f t="shared" si="17"/>
        <v/>
      </c>
      <c r="U25" s="99" t="str">
        <f t="shared" si="18"/>
        <v/>
      </c>
      <c r="V25" s="99" t="str">
        <f t="shared" si="19"/>
        <v/>
      </c>
      <c r="W25" s="99" t="str">
        <f t="shared" si="20"/>
        <v/>
      </c>
      <c r="X25" s="99" t="str">
        <f t="shared" si="21"/>
        <v/>
      </c>
      <c r="Y25" s="99" t="str">
        <f t="shared" si="22"/>
        <v/>
      </c>
      <c r="Z25" s="99" t="str">
        <f t="shared" si="23"/>
        <v/>
      </c>
      <c r="AA25" s="99" t="str">
        <f t="shared" si="24"/>
        <v/>
      </c>
      <c r="AB25" s="99" t="str">
        <f t="shared" si="25"/>
        <v/>
      </c>
      <c r="AC25" s="99" t="str">
        <f t="shared" si="26"/>
        <v/>
      </c>
      <c r="AD25" s="99" t="str">
        <f t="shared" si="27"/>
        <v/>
      </c>
      <c r="AE25" s="99" t="str">
        <f t="shared" si="28"/>
        <v/>
      </c>
      <c r="AF25" s="99" t="str">
        <f t="shared" si="29"/>
        <v/>
      </c>
      <c r="AG25" s="99" t="str">
        <f t="shared" si="30"/>
        <v/>
      </c>
      <c r="AH25" s="160">
        <f t="shared" si="0"/>
        <v>0</v>
      </c>
      <c r="AI25" s="181" t="str">
        <f>IF(COUNTBLANK(D25:AG25)=30,"",IF((Beregningsgrunnlag!M134/AH25&gt;=0.25),3,IF(OR((Beregningsgrunnlag!M134/AH25&gt;=0.1),((Beregningsgrunnlag!M134+Beregningsgrunnlag!L134)/AH25&gt;=0.4)),2,IF(OR((Beregningsgrunnlag!M134&gt;0),(Beregningsgrunnlag!M134+Beregningsgrunnlag!L134)/AH25&gt;0,((Beregningsgrunnlag!J134/AH25&lt;0.6))),1,0))))</f>
        <v/>
      </c>
      <c r="AJ25" s="83"/>
    </row>
    <row r="26" spans="1:41" ht="16.5" thickBot="1">
      <c r="B26" s="81"/>
      <c r="C26" s="105" t="s">
        <v>41</v>
      </c>
      <c r="D26" s="161" t="str">
        <f t="shared" si="1"/>
        <v/>
      </c>
      <c r="E26" s="123" t="str">
        <f t="shared" si="2"/>
        <v/>
      </c>
      <c r="F26" s="123" t="str">
        <f t="shared" si="3"/>
        <v/>
      </c>
      <c r="G26" s="123" t="str">
        <f t="shared" si="4"/>
        <v/>
      </c>
      <c r="H26" s="123" t="str">
        <f t="shared" si="5"/>
        <v/>
      </c>
      <c r="I26" s="123" t="str">
        <f t="shared" si="6"/>
        <v/>
      </c>
      <c r="J26" s="123" t="str">
        <f t="shared" si="7"/>
        <v/>
      </c>
      <c r="K26" s="123" t="str">
        <f t="shared" si="8"/>
        <v/>
      </c>
      <c r="L26" s="123" t="str">
        <f t="shared" si="9"/>
        <v/>
      </c>
      <c r="M26" s="123" t="str">
        <f t="shared" si="10"/>
        <v/>
      </c>
      <c r="N26" s="123" t="str">
        <f t="shared" si="11"/>
        <v/>
      </c>
      <c r="O26" s="123" t="str">
        <f t="shared" si="12"/>
        <v/>
      </c>
      <c r="P26" s="123" t="str">
        <f t="shared" si="13"/>
        <v/>
      </c>
      <c r="Q26" s="123" t="str">
        <f t="shared" si="14"/>
        <v/>
      </c>
      <c r="R26" s="123" t="str">
        <f t="shared" si="15"/>
        <v/>
      </c>
      <c r="S26" s="123" t="str">
        <f t="shared" si="16"/>
        <v/>
      </c>
      <c r="T26" s="123" t="str">
        <f t="shared" si="17"/>
        <v/>
      </c>
      <c r="U26" s="123" t="str">
        <f t="shared" si="18"/>
        <v/>
      </c>
      <c r="V26" s="123" t="str">
        <f t="shared" si="19"/>
        <v/>
      </c>
      <c r="W26" s="123" t="str">
        <f t="shared" si="20"/>
        <v/>
      </c>
      <c r="X26" s="123" t="str">
        <f t="shared" si="21"/>
        <v/>
      </c>
      <c r="Y26" s="123" t="str">
        <f t="shared" si="22"/>
        <v/>
      </c>
      <c r="Z26" s="123" t="str">
        <f t="shared" si="23"/>
        <v/>
      </c>
      <c r="AA26" s="123" t="str">
        <f t="shared" si="24"/>
        <v/>
      </c>
      <c r="AB26" s="123" t="str">
        <f t="shared" si="25"/>
        <v/>
      </c>
      <c r="AC26" s="123" t="str">
        <f t="shared" si="26"/>
        <v/>
      </c>
      <c r="AD26" s="123" t="str">
        <f t="shared" si="27"/>
        <v/>
      </c>
      <c r="AE26" s="123" t="str">
        <f t="shared" si="28"/>
        <v/>
      </c>
      <c r="AF26" s="123" t="str">
        <f t="shared" si="29"/>
        <v/>
      </c>
      <c r="AG26" s="123" t="str">
        <f t="shared" si="30"/>
        <v/>
      </c>
      <c r="AH26" s="161">
        <f t="shared" si="0"/>
        <v>0</v>
      </c>
      <c r="AI26" s="203" t="str">
        <f>IF(COUNTBLANK(D26:AG26)=30,"",IF((Beregningsgrunnlag!I134/AH26&gt;=0.25),3,IF(OR((Beregningsgrunnlag!I134/AH26&gt;=0.1),((Beregningsgrunnlag!I134+Beregningsgrunnlag!H134)/AH26&gt;=0.4)),2,IF(OR((Beregningsgrunnlag!I134&gt;0),(Beregningsgrunnlag!I134+Beregningsgrunnlag!H134)/AH26&gt;0,((Beregningsgrunnlag!F134/AH26&lt;0.6))),1,0))))</f>
        <v/>
      </c>
      <c r="AJ26" s="83"/>
    </row>
    <row r="27" spans="1:41">
      <c r="B27" s="81"/>
      <c r="C27" s="223" t="s">
        <v>42</v>
      </c>
      <c r="D27" s="206" t="str">
        <f>+IF(COUNTBLANK(D20:D26)&gt;4,"",((IF(COUNTBLANK(D16)=0,D16^2,0)+(D18)^2+0.5*(D19)^2+D20^2+D21^2+2*D22^2+D23^2+D24^2+D25^2+D26^2)/(9*(10-COUNTBLANK(D16)-COUNTBLANK(D18)-COUNTBLANK(D20:D26)-COUNTBLANK(D22)+0.5*(1-COUNTBLANK(D19))))*100))</f>
        <v/>
      </c>
      <c r="E27" s="206" t="str">
        <f t="shared" ref="E27:AG27" si="31">+IF(COUNTBLANK(E20:E26)&gt;4,"",((IF(COUNTBLANK(E16)=0,E16^2,0)+(E18)^2+0.5*(E19)^2+E20^2+E21^2+2*E22^2+E23^2+E24^2+E25^2+E26^2)/(9*(10-COUNTBLANK(E16)-COUNTBLANK(E18)-COUNTBLANK(E20:E26)-COUNTBLANK(E22)+0.5*(1-COUNTBLANK(E19))))*100))</f>
        <v/>
      </c>
      <c r="F27" s="206" t="str">
        <f t="shared" si="31"/>
        <v/>
      </c>
      <c r="G27" s="206" t="str">
        <f t="shared" si="31"/>
        <v/>
      </c>
      <c r="H27" s="206" t="str">
        <f t="shared" si="31"/>
        <v/>
      </c>
      <c r="I27" s="206" t="str">
        <f t="shared" si="31"/>
        <v/>
      </c>
      <c r="J27" s="206" t="str">
        <f t="shared" si="31"/>
        <v/>
      </c>
      <c r="K27" s="206" t="str">
        <f t="shared" si="31"/>
        <v/>
      </c>
      <c r="L27" s="206" t="str">
        <f t="shared" si="31"/>
        <v/>
      </c>
      <c r="M27" s="206" t="str">
        <f t="shared" si="31"/>
        <v/>
      </c>
      <c r="N27" s="206" t="str">
        <f t="shared" si="31"/>
        <v/>
      </c>
      <c r="O27" s="206" t="str">
        <f t="shared" si="31"/>
        <v/>
      </c>
      <c r="P27" s="206" t="str">
        <f t="shared" si="31"/>
        <v/>
      </c>
      <c r="Q27" s="206" t="str">
        <f t="shared" si="31"/>
        <v/>
      </c>
      <c r="R27" s="206" t="str">
        <f t="shared" si="31"/>
        <v/>
      </c>
      <c r="S27" s="206" t="str">
        <f t="shared" si="31"/>
        <v/>
      </c>
      <c r="T27" s="206" t="str">
        <f t="shared" si="31"/>
        <v/>
      </c>
      <c r="U27" s="206" t="str">
        <f t="shared" si="31"/>
        <v/>
      </c>
      <c r="V27" s="206" t="str">
        <f t="shared" si="31"/>
        <v/>
      </c>
      <c r="W27" s="206" t="str">
        <f t="shared" si="31"/>
        <v/>
      </c>
      <c r="X27" s="206" t="str">
        <f t="shared" si="31"/>
        <v/>
      </c>
      <c r="Y27" s="206" t="str">
        <f t="shared" si="31"/>
        <v/>
      </c>
      <c r="Z27" s="206" t="str">
        <f t="shared" si="31"/>
        <v/>
      </c>
      <c r="AA27" s="206" t="str">
        <f t="shared" si="31"/>
        <v/>
      </c>
      <c r="AB27" s="206" t="str">
        <f t="shared" si="31"/>
        <v/>
      </c>
      <c r="AC27" s="206" t="str">
        <f t="shared" si="31"/>
        <v/>
      </c>
      <c r="AD27" s="206" t="str">
        <f t="shared" si="31"/>
        <v/>
      </c>
      <c r="AE27" s="206" t="str">
        <f t="shared" si="31"/>
        <v/>
      </c>
      <c r="AF27" s="206" t="str">
        <f t="shared" si="31"/>
        <v/>
      </c>
      <c r="AG27" s="214" t="str">
        <f t="shared" si="31"/>
        <v/>
      </c>
      <c r="AH27" s="210"/>
      <c r="AI27" s="208"/>
      <c r="AJ27" s="83"/>
    </row>
    <row r="28" spans="1:41" ht="16.5" thickBot="1">
      <c r="B28" s="81"/>
      <c r="C28" s="224" t="s">
        <v>43</v>
      </c>
      <c r="D28" s="168" t="str">
        <f>+IF(D27="","",IF(D27&gt;=30,3,IF(D27&gt;=10,2,IF(MAX(D18:D26)=3,2,IF(D27&lt;&gt;0,1,0)))))</f>
        <v/>
      </c>
      <c r="E28" s="168" t="str">
        <f t="shared" ref="E28" si="32">+IF(E27="","",IF(E27&gt;=30,3,IF(E27&gt;=10,2,IF(MAX(E18:E26)=3,2,IF(E27&lt;&gt;0,1,0)))))</f>
        <v/>
      </c>
      <c r="F28" s="168" t="str">
        <f>+IF(F27="","",IF(F27&gt;=30,3,IF(F27&gt;=10,2,IF(MAX(F18:F26)=3,2,IF(F27&lt;&gt;0,1,0)))))</f>
        <v/>
      </c>
      <c r="G28" s="168" t="str">
        <f>+IF(G27="","",IF(G27&gt;=30,3,IF(G27&gt;=10,2,IF(MAX(G18:G26)=3,2,IF(G27&lt;&gt;0,1,0)))))</f>
        <v/>
      </c>
      <c r="H28" s="168" t="str">
        <f t="shared" ref="H28:AF28" si="33">+IF(H27="","",IF(H27&gt;=30,3,IF(H27&gt;=10,2,IF(MAX(H18:H26)=3,2,IF(H27&lt;&gt;0,1,0)))))</f>
        <v/>
      </c>
      <c r="I28" s="168" t="str">
        <f t="shared" si="33"/>
        <v/>
      </c>
      <c r="J28" s="168" t="str">
        <f t="shared" si="33"/>
        <v/>
      </c>
      <c r="K28" s="168" t="str">
        <f t="shared" si="33"/>
        <v/>
      </c>
      <c r="L28" s="168" t="str">
        <f t="shared" si="33"/>
        <v/>
      </c>
      <c r="M28" s="168" t="str">
        <f t="shared" si="33"/>
        <v/>
      </c>
      <c r="N28" s="168" t="str">
        <f t="shared" si="33"/>
        <v/>
      </c>
      <c r="O28" s="168" t="str">
        <f t="shared" si="33"/>
        <v/>
      </c>
      <c r="P28" s="168" t="str">
        <f t="shared" si="33"/>
        <v/>
      </c>
      <c r="Q28" s="168" t="str">
        <f t="shared" si="33"/>
        <v/>
      </c>
      <c r="R28" s="168" t="str">
        <f t="shared" si="33"/>
        <v/>
      </c>
      <c r="S28" s="168" t="str">
        <f t="shared" si="33"/>
        <v/>
      </c>
      <c r="T28" s="168" t="str">
        <f t="shared" si="33"/>
        <v/>
      </c>
      <c r="U28" s="168" t="str">
        <f t="shared" si="33"/>
        <v/>
      </c>
      <c r="V28" s="168" t="str">
        <f t="shared" si="33"/>
        <v/>
      </c>
      <c r="W28" s="168" t="str">
        <f t="shared" si="33"/>
        <v/>
      </c>
      <c r="X28" s="168" t="str">
        <f t="shared" si="33"/>
        <v/>
      </c>
      <c r="Y28" s="168" t="str">
        <f t="shared" si="33"/>
        <v/>
      </c>
      <c r="Z28" s="168" t="str">
        <f t="shared" si="33"/>
        <v/>
      </c>
      <c r="AA28" s="168" t="str">
        <f t="shared" si="33"/>
        <v/>
      </c>
      <c r="AB28" s="168" t="str">
        <f t="shared" si="33"/>
        <v/>
      </c>
      <c r="AC28" s="168" t="str">
        <f t="shared" si="33"/>
        <v/>
      </c>
      <c r="AD28" s="168" t="str">
        <f t="shared" si="33"/>
        <v/>
      </c>
      <c r="AE28" s="168" t="str">
        <f t="shared" si="33"/>
        <v/>
      </c>
      <c r="AF28" s="168" t="str">
        <f t="shared" si="33"/>
        <v/>
      </c>
      <c r="AG28" s="175" t="str">
        <f>+IF(AG27="","",IF(AG27&gt;=30,3,IF(AG27&gt;=10,2,IF(MAX(AG18:AG26)=3,2,IF(AG27&lt;&gt;0,1,0)))))</f>
        <v/>
      </c>
      <c r="AH28" s="152"/>
      <c r="AI28" s="113"/>
      <c r="AJ28" s="83"/>
    </row>
    <row r="29" spans="1:41" ht="16.5" thickBot="1">
      <c r="B29" s="81"/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3"/>
    </row>
    <row r="30" spans="1:41" ht="16.5" thickBot="1">
      <c r="B30" s="81"/>
      <c r="C30" s="352"/>
      <c r="D30" s="354" t="s">
        <v>44</v>
      </c>
      <c r="E30" s="355"/>
      <c r="F30" s="355"/>
      <c r="G30" s="355"/>
      <c r="H30" s="355"/>
      <c r="I30" s="355"/>
      <c r="J30" s="355"/>
      <c r="K30" s="355"/>
      <c r="L30" s="355"/>
      <c r="M30" s="355"/>
      <c r="N30" s="355"/>
      <c r="O30" s="355"/>
      <c r="P30" s="355"/>
      <c r="Q30" s="355"/>
      <c r="R30" s="355"/>
      <c r="S30" s="355"/>
      <c r="T30" s="355"/>
      <c r="U30" s="355"/>
      <c r="V30" s="355"/>
      <c r="W30" s="355"/>
      <c r="X30" s="355"/>
      <c r="Y30" s="355"/>
      <c r="Z30" s="355"/>
      <c r="AA30" s="355"/>
      <c r="AB30" s="355"/>
      <c r="AC30" s="355"/>
      <c r="AD30" s="355"/>
      <c r="AE30" s="355"/>
      <c r="AF30" s="355"/>
      <c r="AG30" s="355"/>
      <c r="AH30" s="355"/>
      <c r="AI30" s="356"/>
      <c r="AJ30" s="83"/>
    </row>
    <row r="31" spans="1:41" ht="18.75">
      <c r="B31" s="81"/>
      <c r="C31" s="353"/>
      <c r="D31" s="191">
        <v>1</v>
      </c>
      <c r="E31" s="183">
        <v>2</v>
      </c>
      <c r="F31" s="183">
        <v>3</v>
      </c>
      <c r="G31" s="183">
        <v>4</v>
      </c>
      <c r="H31" s="183">
        <v>5</v>
      </c>
      <c r="I31" s="183">
        <v>6</v>
      </c>
      <c r="J31" s="183">
        <v>7</v>
      </c>
      <c r="K31" s="183">
        <v>8</v>
      </c>
      <c r="L31" s="183">
        <v>9</v>
      </c>
      <c r="M31" s="183">
        <v>10</v>
      </c>
      <c r="N31" s="183">
        <v>11</v>
      </c>
      <c r="O31" s="183">
        <v>12</v>
      </c>
      <c r="P31" s="183">
        <v>13</v>
      </c>
      <c r="Q31" s="183">
        <v>14</v>
      </c>
      <c r="R31" s="183">
        <v>15</v>
      </c>
      <c r="S31" s="183">
        <v>16</v>
      </c>
      <c r="T31" s="183">
        <v>17</v>
      </c>
      <c r="U31" s="183">
        <v>18</v>
      </c>
      <c r="V31" s="183">
        <v>19</v>
      </c>
      <c r="W31" s="183">
        <v>20</v>
      </c>
      <c r="X31" s="183">
        <v>21</v>
      </c>
      <c r="Y31" s="183">
        <v>22</v>
      </c>
      <c r="Z31" s="183">
        <v>23</v>
      </c>
      <c r="AA31" s="183">
        <v>24</v>
      </c>
      <c r="AB31" s="183">
        <v>25</v>
      </c>
      <c r="AC31" s="183">
        <v>26</v>
      </c>
      <c r="AD31" s="183">
        <v>27</v>
      </c>
      <c r="AE31" s="183">
        <v>28</v>
      </c>
      <c r="AF31" s="183">
        <v>29</v>
      </c>
      <c r="AG31" s="183">
        <v>30</v>
      </c>
      <c r="AH31" s="112"/>
      <c r="AI31" s="131" t="s">
        <v>45</v>
      </c>
      <c r="AJ31" s="83"/>
    </row>
    <row r="32" spans="1:41" ht="19.5" thickBot="1">
      <c r="B32" s="81"/>
      <c r="C32" s="162" t="s">
        <v>46</v>
      </c>
      <c r="D32" s="158"/>
      <c r="E32" s="122"/>
      <c r="F32" s="122"/>
      <c r="G32" s="122"/>
      <c r="H32" s="122"/>
      <c r="I32" s="122"/>
      <c r="J32" s="122"/>
      <c r="K32" s="123"/>
      <c r="L32" s="123"/>
      <c r="M32" s="123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3"/>
      <c r="AA32" s="123"/>
      <c r="AB32" s="123"/>
      <c r="AC32" s="122"/>
      <c r="AD32" s="122"/>
      <c r="AE32" s="122"/>
      <c r="AF32" s="122"/>
      <c r="AG32" s="122"/>
      <c r="AH32" s="112"/>
      <c r="AI32" s="187"/>
      <c r="AJ32" s="83"/>
    </row>
    <row r="33" spans="1:41" ht="16.5" thickBot="1">
      <c r="A33" s="58"/>
      <c r="B33" s="81"/>
      <c r="C33" s="95" t="s">
        <v>32</v>
      </c>
      <c r="D33" s="228"/>
      <c r="E33" s="225"/>
      <c r="F33" s="225"/>
      <c r="G33" s="225"/>
      <c r="H33" s="225"/>
      <c r="I33" s="225"/>
      <c r="J33" s="225"/>
      <c r="K33" s="225"/>
      <c r="L33" s="225"/>
      <c r="M33" s="225"/>
      <c r="N33" s="225"/>
      <c r="O33" s="225"/>
      <c r="P33" s="225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25"/>
      <c r="AD33" s="225"/>
      <c r="AE33" s="225"/>
      <c r="AF33" s="225"/>
      <c r="AG33" s="229"/>
      <c r="AH33" s="97"/>
      <c r="AI33" s="174"/>
      <c r="AJ33" s="83"/>
      <c r="AK33" s="58"/>
      <c r="AL33" s="58"/>
      <c r="AM33" s="58"/>
      <c r="AN33" s="58"/>
      <c r="AO33" s="58"/>
    </row>
    <row r="34" spans="1:41" ht="18.75">
      <c r="B34" s="81"/>
      <c r="C34" s="221" t="s">
        <v>47</v>
      </c>
      <c r="D34" s="92" t="str">
        <f>+IF(ISBLANK($D$33),"",0)</f>
        <v/>
      </c>
      <c r="E34" s="92" t="str">
        <f>+IF(ISBLANK($E$33),"",0)</f>
        <v/>
      </c>
      <c r="F34" s="92" t="str">
        <f>+IF(ISBLANK($F$33),"",0)</f>
        <v/>
      </c>
      <c r="G34" s="92" t="str">
        <f>+IF(ISBLANK($G$33),"",0)</f>
        <v/>
      </c>
      <c r="H34" s="92" t="str">
        <f>+IF(ISBLANK($H$33),"",0)</f>
        <v/>
      </c>
      <c r="I34" s="92" t="str">
        <f>+IF(ISBLANK($I$33),"",0)</f>
        <v/>
      </c>
      <c r="J34" s="92" t="str">
        <f>+IF(ISBLANK($J$33),"",0)</f>
        <v/>
      </c>
      <c r="K34" s="92" t="str">
        <f>+IF(ISBLANK($K$33),"",0)</f>
        <v/>
      </c>
      <c r="L34" s="92" t="str">
        <f>+IF(ISBLANK($L$33),"",0)</f>
        <v/>
      </c>
      <c r="M34" s="92" t="str">
        <f>+IF(ISBLANK($M$33),"",0)</f>
        <v/>
      </c>
      <c r="N34" s="92" t="str">
        <f>+IF(ISBLANK($N$33),"",0)</f>
        <v/>
      </c>
      <c r="O34" s="92" t="str">
        <f>+IF(ISBLANK($O$33),"",0)</f>
        <v/>
      </c>
      <c r="P34" s="92" t="str">
        <f>+IF(ISBLANK($P$33),"",0)</f>
        <v/>
      </c>
      <c r="Q34" s="92" t="str">
        <f>+IF(ISBLANK($Q$33),"",0)</f>
        <v/>
      </c>
      <c r="R34" s="92" t="str">
        <f>+IF(ISBLANK($R$33),"",0)</f>
        <v/>
      </c>
      <c r="S34" s="92" t="str">
        <f>+IF(ISBLANK($S$33),"",0)</f>
        <v/>
      </c>
      <c r="T34" s="92" t="str">
        <f>+IF(ISBLANK($T$33),"",0)</f>
        <v/>
      </c>
      <c r="U34" s="92" t="str">
        <f>+IF(ISBLANK($U$33),"",0)</f>
        <v/>
      </c>
      <c r="V34" s="92" t="str">
        <f>+IF(ISBLANK($V$33),"",0)</f>
        <v/>
      </c>
      <c r="W34" s="92" t="str">
        <f>+IF(ISBLANK($W$33),"",0)</f>
        <v/>
      </c>
      <c r="X34" s="92" t="str">
        <f>+IF(ISBLANK($X$33),"",0)</f>
        <v/>
      </c>
      <c r="Y34" s="92" t="str">
        <f>+IF(ISBLANK($Y$33),"",0)</f>
        <v/>
      </c>
      <c r="Z34" s="92" t="str">
        <f>+IF(ISBLANK($Z$33),"",0)</f>
        <v/>
      </c>
      <c r="AA34" s="92" t="str">
        <f>+IF(ISBLANK($AA$33),"",0)</f>
        <v/>
      </c>
      <c r="AB34" s="92" t="str">
        <f>+IF(ISBLANK($AB$33),"",0)</f>
        <v/>
      </c>
      <c r="AC34" s="92" t="str">
        <f>+IF(ISBLANK($AC$33),"",0)</f>
        <v/>
      </c>
      <c r="AD34" s="92" t="str">
        <f>+IF(ISBLANK($AD$33),"",0)</f>
        <v/>
      </c>
      <c r="AE34" s="92" t="str">
        <f>+IF(ISBLANK($AE$33),"",0)</f>
        <v/>
      </c>
      <c r="AF34" s="92" t="str">
        <f>+IF(ISBLANK($AF$33),"",0)</f>
        <v/>
      </c>
      <c r="AG34" s="92" t="str">
        <f>+IF(ISBLANK($AG$33),"",0)</f>
        <v/>
      </c>
      <c r="AH34" s="112"/>
      <c r="AI34" s="187" t="str">
        <f>IF(COUNTBLANK(D34:AG34)=30,"",AVERAGE(D34:AG34))</f>
        <v/>
      </c>
      <c r="AJ34" s="83"/>
    </row>
    <row r="35" spans="1:41" ht="18.75">
      <c r="B35" s="81"/>
      <c r="C35" s="110" t="s">
        <v>48</v>
      </c>
      <c r="D35" s="92" t="str">
        <f t="shared" ref="D35:D42" si="34">+IF(ISBLANK($D$33),"",0)</f>
        <v/>
      </c>
      <c r="E35" s="92" t="str">
        <f t="shared" ref="E35:E42" si="35">+IF(ISBLANK($E$33),"",0)</f>
        <v/>
      </c>
      <c r="F35" s="92" t="str">
        <f t="shared" ref="F35:F42" si="36">+IF(ISBLANK($F$33),"",0)</f>
        <v/>
      </c>
      <c r="G35" s="92" t="str">
        <f t="shared" ref="G35:G42" si="37">+IF(ISBLANK($G$33),"",0)</f>
        <v/>
      </c>
      <c r="H35" s="92" t="str">
        <f t="shared" ref="H35:H42" si="38">+IF(ISBLANK($H$33),"",0)</f>
        <v/>
      </c>
      <c r="I35" s="92" t="str">
        <f t="shared" ref="I35:I42" si="39">+IF(ISBLANK($I$33),"",0)</f>
        <v/>
      </c>
      <c r="J35" s="92" t="str">
        <f t="shared" ref="J35:J42" si="40">+IF(ISBLANK($J$33),"",0)</f>
        <v/>
      </c>
      <c r="K35" s="92" t="str">
        <f t="shared" ref="K35:K42" si="41">+IF(ISBLANK($K$33),"",0)</f>
        <v/>
      </c>
      <c r="L35" s="92" t="str">
        <f t="shared" ref="L35:L42" si="42">+IF(ISBLANK($L$33),"",0)</f>
        <v/>
      </c>
      <c r="M35" s="92" t="str">
        <f t="shared" ref="M35:M42" si="43">+IF(ISBLANK($M$33),"",0)</f>
        <v/>
      </c>
      <c r="N35" s="92" t="str">
        <f t="shared" ref="N35:N42" si="44">+IF(ISBLANK($N$33),"",0)</f>
        <v/>
      </c>
      <c r="O35" s="92" t="str">
        <f t="shared" ref="O35:O42" si="45">+IF(ISBLANK($O$33),"",0)</f>
        <v/>
      </c>
      <c r="P35" s="92" t="str">
        <f t="shared" ref="P35:P42" si="46">+IF(ISBLANK($P$33),"",0)</f>
        <v/>
      </c>
      <c r="Q35" s="92" t="str">
        <f t="shared" ref="Q35:Q42" si="47">+IF(ISBLANK($Q$33),"",0)</f>
        <v/>
      </c>
      <c r="R35" s="92" t="str">
        <f t="shared" ref="R35:R42" si="48">+IF(ISBLANK($R$33),"",0)</f>
        <v/>
      </c>
      <c r="S35" s="92" t="str">
        <f t="shared" ref="S35:S42" si="49">+IF(ISBLANK($S$33),"",0)</f>
        <v/>
      </c>
      <c r="T35" s="92" t="str">
        <f t="shared" ref="T35:T42" si="50">+IF(ISBLANK($T$33),"",0)</f>
        <v/>
      </c>
      <c r="U35" s="92" t="str">
        <f t="shared" ref="U35:U42" si="51">+IF(ISBLANK($U$33),"",0)</f>
        <v/>
      </c>
      <c r="V35" s="92" t="str">
        <f t="shared" ref="V35:V42" si="52">+IF(ISBLANK($V$33),"",0)</f>
        <v/>
      </c>
      <c r="W35" s="92" t="str">
        <f t="shared" ref="W35:W42" si="53">+IF(ISBLANK($W$33),"",0)</f>
        <v/>
      </c>
      <c r="X35" s="92" t="str">
        <f t="shared" ref="X35:X42" si="54">+IF(ISBLANK($X$33),"",0)</f>
        <v/>
      </c>
      <c r="Y35" s="92" t="str">
        <f t="shared" ref="Y35:Y42" si="55">+IF(ISBLANK($Y$33),"",0)</f>
        <v/>
      </c>
      <c r="Z35" s="92" t="str">
        <f t="shared" ref="Z35:Z42" si="56">+IF(ISBLANK($Z$33),"",0)</f>
        <v/>
      </c>
      <c r="AA35" s="92" t="str">
        <f t="shared" ref="AA35:AA42" si="57">+IF(ISBLANK($AA$33),"",0)</f>
        <v/>
      </c>
      <c r="AB35" s="92" t="str">
        <f t="shared" ref="AB35:AB42" si="58">+IF(ISBLANK($AB$33),"",0)</f>
        <v/>
      </c>
      <c r="AC35" s="92" t="str">
        <f t="shared" ref="AC35:AC42" si="59">+IF(ISBLANK($AC$33),"",0)</f>
        <v/>
      </c>
      <c r="AD35" s="92" t="str">
        <f t="shared" ref="AD35:AD42" si="60">+IF(ISBLANK($AD$33),"",0)</f>
        <v/>
      </c>
      <c r="AE35" s="92" t="str">
        <f t="shared" ref="AE35:AE42" si="61">+IF(ISBLANK($AE$33),"",0)</f>
        <v/>
      </c>
      <c r="AF35" s="92" t="str">
        <f t="shared" ref="AF35:AF42" si="62">+IF(ISBLANK($AF$33),"",0)</f>
        <v/>
      </c>
      <c r="AG35" s="92" t="str">
        <f t="shared" ref="AG35:AG42" si="63">+IF(ISBLANK($AG$33),"",0)</f>
        <v/>
      </c>
      <c r="AH35" s="112"/>
      <c r="AI35" s="187" t="str">
        <f t="shared" ref="AI35:AI42" si="64">IF(COUNTBLANK(D35:AG35)=30,"",AVERAGE(D35:AG35))</f>
        <v/>
      </c>
      <c r="AJ35" s="83"/>
    </row>
    <row r="36" spans="1:41" ht="18.75">
      <c r="B36" s="81"/>
      <c r="C36" s="110" t="s">
        <v>49</v>
      </c>
      <c r="D36" s="92" t="str">
        <f t="shared" si="34"/>
        <v/>
      </c>
      <c r="E36" s="92" t="str">
        <f t="shared" si="35"/>
        <v/>
      </c>
      <c r="F36" s="92" t="str">
        <f t="shared" si="36"/>
        <v/>
      </c>
      <c r="G36" s="92" t="str">
        <f t="shared" si="37"/>
        <v/>
      </c>
      <c r="H36" s="92" t="str">
        <f t="shared" si="38"/>
        <v/>
      </c>
      <c r="I36" s="92" t="str">
        <f t="shared" si="39"/>
        <v/>
      </c>
      <c r="J36" s="92" t="str">
        <f t="shared" si="40"/>
        <v/>
      </c>
      <c r="K36" s="92" t="str">
        <f t="shared" si="41"/>
        <v/>
      </c>
      <c r="L36" s="92" t="str">
        <f t="shared" si="42"/>
        <v/>
      </c>
      <c r="M36" s="92" t="str">
        <f t="shared" si="43"/>
        <v/>
      </c>
      <c r="N36" s="92" t="str">
        <f t="shared" si="44"/>
        <v/>
      </c>
      <c r="O36" s="92" t="str">
        <f t="shared" si="45"/>
        <v/>
      </c>
      <c r="P36" s="92" t="str">
        <f t="shared" si="46"/>
        <v/>
      </c>
      <c r="Q36" s="92" t="str">
        <f t="shared" si="47"/>
        <v/>
      </c>
      <c r="R36" s="92" t="str">
        <f t="shared" si="48"/>
        <v/>
      </c>
      <c r="S36" s="92" t="str">
        <f t="shared" si="49"/>
        <v/>
      </c>
      <c r="T36" s="92" t="str">
        <f t="shared" si="50"/>
        <v/>
      </c>
      <c r="U36" s="92" t="str">
        <f t="shared" si="51"/>
        <v/>
      </c>
      <c r="V36" s="92" t="str">
        <f t="shared" si="52"/>
        <v/>
      </c>
      <c r="W36" s="92" t="str">
        <f t="shared" si="53"/>
        <v/>
      </c>
      <c r="X36" s="92" t="str">
        <f t="shared" si="54"/>
        <v/>
      </c>
      <c r="Y36" s="92" t="str">
        <f t="shared" si="55"/>
        <v/>
      </c>
      <c r="Z36" s="92" t="str">
        <f t="shared" si="56"/>
        <v/>
      </c>
      <c r="AA36" s="92" t="str">
        <f t="shared" si="57"/>
        <v/>
      </c>
      <c r="AB36" s="92" t="str">
        <f t="shared" si="58"/>
        <v/>
      </c>
      <c r="AC36" s="92" t="str">
        <f t="shared" si="59"/>
        <v/>
      </c>
      <c r="AD36" s="92" t="str">
        <f t="shared" si="60"/>
        <v/>
      </c>
      <c r="AE36" s="92" t="str">
        <f t="shared" si="61"/>
        <v/>
      </c>
      <c r="AF36" s="92" t="str">
        <f t="shared" si="62"/>
        <v/>
      </c>
      <c r="AG36" s="92" t="str">
        <f t="shared" si="63"/>
        <v/>
      </c>
      <c r="AH36" s="112"/>
      <c r="AI36" s="187" t="str">
        <f t="shared" si="64"/>
        <v/>
      </c>
      <c r="AJ36" s="83"/>
    </row>
    <row r="37" spans="1:41" ht="18.75">
      <c r="B37" s="81"/>
      <c r="C37" s="110" t="s">
        <v>50</v>
      </c>
      <c r="D37" s="92" t="str">
        <f t="shared" si="34"/>
        <v/>
      </c>
      <c r="E37" s="92" t="str">
        <f t="shared" si="35"/>
        <v/>
      </c>
      <c r="F37" s="92" t="str">
        <f t="shared" si="36"/>
        <v/>
      </c>
      <c r="G37" s="92" t="str">
        <f t="shared" si="37"/>
        <v/>
      </c>
      <c r="H37" s="92" t="str">
        <f t="shared" si="38"/>
        <v/>
      </c>
      <c r="I37" s="92" t="str">
        <f t="shared" si="39"/>
        <v/>
      </c>
      <c r="J37" s="92" t="str">
        <f t="shared" si="40"/>
        <v/>
      </c>
      <c r="K37" s="92" t="str">
        <f t="shared" si="41"/>
        <v/>
      </c>
      <c r="L37" s="92" t="str">
        <f t="shared" si="42"/>
        <v/>
      </c>
      <c r="M37" s="92" t="str">
        <f t="shared" si="43"/>
        <v/>
      </c>
      <c r="N37" s="92" t="str">
        <f t="shared" si="44"/>
        <v/>
      </c>
      <c r="O37" s="92" t="str">
        <f t="shared" si="45"/>
        <v/>
      </c>
      <c r="P37" s="92" t="str">
        <f t="shared" si="46"/>
        <v/>
      </c>
      <c r="Q37" s="92" t="str">
        <f t="shared" si="47"/>
        <v/>
      </c>
      <c r="R37" s="92" t="str">
        <f t="shared" si="48"/>
        <v/>
      </c>
      <c r="S37" s="92" t="str">
        <f t="shared" si="49"/>
        <v/>
      </c>
      <c r="T37" s="92" t="str">
        <f t="shared" si="50"/>
        <v/>
      </c>
      <c r="U37" s="92" t="str">
        <f t="shared" si="51"/>
        <v/>
      </c>
      <c r="V37" s="92" t="str">
        <f t="shared" si="52"/>
        <v/>
      </c>
      <c r="W37" s="92" t="str">
        <f t="shared" si="53"/>
        <v/>
      </c>
      <c r="X37" s="92" t="str">
        <f t="shared" si="54"/>
        <v/>
      </c>
      <c r="Y37" s="92" t="str">
        <f t="shared" si="55"/>
        <v/>
      </c>
      <c r="Z37" s="92" t="str">
        <f t="shared" si="56"/>
        <v/>
      </c>
      <c r="AA37" s="92" t="str">
        <f t="shared" si="57"/>
        <v/>
      </c>
      <c r="AB37" s="92" t="str">
        <f t="shared" si="58"/>
        <v/>
      </c>
      <c r="AC37" s="92" t="str">
        <f t="shared" si="59"/>
        <v/>
      </c>
      <c r="AD37" s="92" t="str">
        <f t="shared" si="60"/>
        <v/>
      </c>
      <c r="AE37" s="92" t="str">
        <f t="shared" si="61"/>
        <v/>
      </c>
      <c r="AF37" s="92" t="str">
        <f t="shared" si="62"/>
        <v/>
      </c>
      <c r="AG37" s="92" t="str">
        <f t="shared" si="63"/>
        <v/>
      </c>
      <c r="AH37" s="112"/>
      <c r="AI37" s="187" t="str">
        <f t="shared" si="64"/>
        <v/>
      </c>
      <c r="AJ37" s="83"/>
    </row>
    <row r="38" spans="1:41" ht="18.75">
      <c r="B38" s="81"/>
      <c r="C38" s="110" t="s">
        <v>51</v>
      </c>
      <c r="D38" s="92" t="str">
        <f t="shared" si="34"/>
        <v/>
      </c>
      <c r="E38" s="92" t="str">
        <f t="shared" si="35"/>
        <v/>
      </c>
      <c r="F38" s="92" t="str">
        <f t="shared" si="36"/>
        <v/>
      </c>
      <c r="G38" s="92" t="str">
        <f t="shared" si="37"/>
        <v/>
      </c>
      <c r="H38" s="92" t="str">
        <f t="shared" si="38"/>
        <v/>
      </c>
      <c r="I38" s="92" t="str">
        <f t="shared" si="39"/>
        <v/>
      </c>
      <c r="J38" s="92" t="str">
        <f t="shared" si="40"/>
        <v/>
      </c>
      <c r="K38" s="92" t="str">
        <f t="shared" si="41"/>
        <v/>
      </c>
      <c r="L38" s="92" t="str">
        <f t="shared" si="42"/>
        <v/>
      </c>
      <c r="M38" s="92" t="str">
        <f t="shared" si="43"/>
        <v/>
      </c>
      <c r="N38" s="92" t="str">
        <f t="shared" si="44"/>
        <v/>
      </c>
      <c r="O38" s="92" t="str">
        <f t="shared" si="45"/>
        <v/>
      </c>
      <c r="P38" s="92" t="str">
        <f t="shared" si="46"/>
        <v/>
      </c>
      <c r="Q38" s="92" t="str">
        <f t="shared" si="47"/>
        <v/>
      </c>
      <c r="R38" s="92" t="str">
        <f t="shared" si="48"/>
        <v/>
      </c>
      <c r="S38" s="92" t="str">
        <f t="shared" si="49"/>
        <v/>
      </c>
      <c r="T38" s="92" t="str">
        <f t="shared" si="50"/>
        <v/>
      </c>
      <c r="U38" s="92" t="str">
        <f t="shared" si="51"/>
        <v/>
      </c>
      <c r="V38" s="92" t="str">
        <f t="shared" si="52"/>
        <v/>
      </c>
      <c r="W38" s="92" t="str">
        <f t="shared" si="53"/>
        <v/>
      </c>
      <c r="X38" s="92" t="str">
        <f t="shared" si="54"/>
        <v/>
      </c>
      <c r="Y38" s="92" t="str">
        <f t="shared" si="55"/>
        <v/>
      </c>
      <c r="Z38" s="92" t="str">
        <f t="shared" si="56"/>
        <v/>
      </c>
      <c r="AA38" s="92" t="str">
        <f t="shared" si="57"/>
        <v/>
      </c>
      <c r="AB38" s="92" t="str">
        <f t="shared" si="58"/>
        <v/>
      </c>
      <c r="AC38" s="92" t="str">
        <f t="shared" si="59"/>
        <v/>
      </c>
      <c r="AD38" s="92" t="str">
        <f t="shared" si="60"/>
        <v/>
      </c>
      <c r="AE38" s="92" t="str">
        <f t="shared" si="61"/>
        <v/>
      </c>
      <c r="AF38" s="92" t="str">
        <f t="shared" si="62"/>
        <v/>
      </c>
      <c r="AG38" s="92" t="str">
        <f t="shared" si="63"/>
        <v/>
      </c>
      <c r="AH38" s="112"/>
      <c r="AI38" s="187" t="str">
        <f t="shared" si="64"/>
        <v/>
      </c>
      <c r="AJ38" s="83"/>
    </row>
    <row r="39" spans="1:41" ht="18.75">
      <c r="B39" s="81"/>
      <c r="C39" s="110" t="s">
        <v>52</v>
      </c>
      <c r="D39" s="92" t="str">
        <f t="shared" si="34"/>
        <v/>
      </c>
      <c r="E39" s="92" t="str">
        <f t="shared" si="35"/>
        <v/>
      </c>
      <c r="F39" s="92" t="str">
        <f t="shared" si="36"/>
        <v/>
      </c>
      <c r="G39" s="92" t="str">
        <f t="shared" si="37"/>
        <v/>
      </c>
      <c r="H39" s="92" t="str">
        <f t="shared" si="38"/>
        <v/>
      </c>
      <c r="I39" s="92" t="str">
        <f t="shared" si="39"/>
        <v/>
      </c>
      <c r="J39" s="92" t="str">
        <f t="shared" si="40"/>
        <v/>
      </c>
      <c r="K39" s="92" t="str">
        <f t="shared" si="41"/>
        <v/>
      </c>
      <c r="L39" s="92" t="str">
        <f t="shared" si="42"/>
        <v/>
      </c>
      <c r="M39" s="92" t="str">
        <f t="shared" si="43"/>
        <v/>
      </c>
      <c r="N39" s="92" t="str">
        <f t="shared" si="44"/>
        <v/>
      </c>
      <c r="O39" s="92" t="str">
        <f t="shared" si="45"/>
        <v/>
      </c>
      <c r="P39" s="92" t="str">
        <f t="shared" si="46"/>
        <v/>
      </c>
      <c r="Q39" s="92" t="str">
        <f t="shared" si="47"/>
        <v/>
      </c>
      <c r="R39" s="92" t="str">
        <f t="shared" si="48"/>
        <v/>
      </c>
      <c r="S39" s="92" t="str">
        <f t="shared" si="49"/>
        <v/>
      </c>
      <c r="T39" s="92" t="str">
        <f t="shared" si="50"/>
        <v/>
      </c>
      <c r="U39" s="92" t="str">
        <f t="shared" si="51"/>
        <v/>
      </c>
      <c r="V39" s="92" t="str">
        <f t="shared" si="52"/>
        <v/>
      </c>
      <c r="W39" s="92" t="str">
        <f t="shared" si="53"/>
        <v/>
      </c>
      <c r="X39" s="92" t="str">
        <f t="shared" si="54"/>
        <v/>
      </c>
      <c r="Y39" s="92" t="str">
        <f t="shared" si="55"/>
        <v/>
      </c>
      <c r="Z39" s="92" t="str">
        <f t="shared" si="56"/>
        <v/>
      </c>
      <c r="AA39" s="92" t="str">
        <f t="shared" si="57"/>
        <v/>
      </c>
      <c r="AB39" s="92" t="str">
        <f t="shared" si="58"/>
        <v/>
      </c>
      <c r="AC39" s="92" t="str">
        <f t="shared" si="59"/>
        <v/>
      </c>
      <c r="AD39" s="92" t="str">
        <f t="shared" si="60"/>
        <v/>
      </c>
      <c r="AE39" s="92" t="str">
        <f t="shared" si="61"/>
        <v/>
      </c>
      <c r="AF39" s="92" t="str">
        <f t="shared" si="62"/>
        <v/>
      </c>
      <c r="AG39" s="92" t="str">
        <f t="shared" si="63"/>
        <v/>
      </c>
      <c r="AH39" s="112"/>
      <c r="AI39" s="187" t="str">
        <f t="shared" si="64"/>
        <v/>
      </c>
      <c r="AJ39" s="83"/>
    </row>
    <row r="40" spans="1:41" ht="18.75">
      <c r="B40" s="81"/>
      <c r="C40" s="110" t="s">
        <v>53</v>
      </c>
      <c r="D40" s="92" t="str">
        <f t="shared" si="34"/>
        <v/>
      </c>
      <c r="E40" s="92" t="str">
        <f t="shared" si="35"/>
        <v/>
      </c>
      <c r="F40" s="92" t="str">
        <f t="shared" si="36"/>
        <v/>
      </c>
      <c r="G40" s="92" t="str">
        <f t="shared" si="37"/>
        <v/>
      </c>
      <c r="H40" s="92" t="str">
        <f t="shared" si="38"/>
        <v/>
      </c>
      <c r="I40" s="92" t="str">
        <f t="shared" si="39"/>
        <v/>
      </c>
      <c r="J40" s="92" t="str">
        <f t="shared" si="40"/>
        <v/>
      </c>
      <c r="K40" s="92" t="str">
        <f t="shared" si="41"/>
        <v/>
      </c>
      <c r="L40" s="92" t="str">
        <f t="shared" si="42"/>
        <v/>
      </c>
      <c r="M40" s="92" t="str">
        <f t="shared" si="43"/>
        <v/>
      </c>
      <c r="N40" s="92" t="str">
        <f t="shared" si="44"/>
        <v/>
      </c>
      <c r="O40" s="92" t="str">
        <f t="shared" si="45"/>
        <v/>
      </c>
      <c r="P40" s="92" t="str">
        <f t="shared" si="46"/>
        <v/>
      </c>
      <c r="Q40" s="92" t="str">
        <f t="shared" si="47"/>
        <v/>
      </c>
      <c r="R40" s="92" t="str">
        <f t="shared" si="48"/>
        <v/>
      </c>
      <c r="S40" s="92" t="str">
        <f t="shared" si="49"/>
        <v/>
      </c>
      <c r="T40" s="92" t="str">
        <f t="shared" si="50"/>
        <v/>
      </c>
      <c r="U40" s="92" t="str">
        <f t="shared" si="51"/>
        <v/>
      </c>
      <c r="V40" s="92" t="str">
        <f t="shared" si="52"/>
        <v/>
      </c>
      <c r="W40" s="92" t="str">
        <f t="shared" si="53"/>
        <v/>
      </c>
      <c r="X40" s="92" t="str">
        <f t="shared" si="54"/>
        <v/>
      </c>
      <c r="Y40" s="92" t="str">
        <f t="shared" si="55"/>
        <v/>
      </c>
      <c r="Z40" s="92" t="str">
        <f t="shared" si="56"/>
        <v/>
      </c>
      <c r="AA40" s="92" t="str">
        <f t="shared" si="57"/>
        <v/>
      </c>
      <c r="AB40" s="92" t="str">
        <f t="shared" si="58"/>
        <v/>
      </c>
      <c r="AC40" s="92" t="str">
        <f t="shared" si="59"/>
        <v/>
      </c>
      <c r="AD40" s="92" t="str">
        <f t="shared" si="60"/>
        <v/>
      </c>
      <c r="AE40" s="92" t="str">
        <f t="shared" si="61"/>
        <v/>
      </c>
      <c r="AF40" s="92" t="str">
        <f t="shared" si="62"/>
        <v/>
      </c>
      <c r="AG40" s="92" t="str">
        <f t="shared" si="63"/>
        <v/>
      </c>
      <c r="AH40" s="112"/>
      <c r="AI40" s="187" t="str">
        <f t="shared" si="64"/>
        <v/>
      </c>
      <c r="AJ40" s="83"/>
    </row>
    <row r="41" spans="1:41" ht="18.75">
      <c r="B41" s="81"/>
      <c r="C41" s="110" t="s">
        <v>54</v>
      </c>
      <c r="D41" s="92" t="str">
        <f t="shared" si="34"/>
        <v/>
      </c>
      <c r="E41" s="92" t="str">
        <f t="shared" si="35"/>
        <v/>
      </c>
      <c r="F41" s="92" t="str">
        <f t="shared" si="36"/>
        <v/>
      </c>
      <c r="G41" s="92" t="str">
        <f t="shared" si="37"/>
        <v/>
      </c>
      <c r="H41" s="92" t="str">
        <f t="shared" si="38"/>
        <v/>
      </c>
      <c r="I41" s="92" t="str">
        <f t="shared" si="39"/>
        <v/>
      </c>
      <c r="J41" s="92" t="str">
        <f t="shared" si="40"/>
        <v/>
      </c>
      <c r="K41" s="92" t="str">
        <f t="shared" si="41"/>
        <v/>
      </c>
      <c r="L41" s="92" t="str">
        <f t="shared" si="42"/>
        <v/>
      </c>
      <c r="M41" s="92" t="str">
        <f t="shared" si="43"/>
        <v/>
      </c>
      <c r="N41" s="92" t="str">
        <f t="shared" si="44"/>
        <v/>
      </c>
      <c r="O41" s="92" t="str">
        <f t="shared" si="45"/>
        <v/>
      </c>
      <c r="P41" s="92" t="str">
        <f t="shared" si="46"/>
        <v/>
      </c>
      <c r="Q41" s="92" t="str">
        <f t="shared" si="47"/>
        <v/>
      </c>
      <c r="R41" s="92" t="str">
        <f t="shared" si="48"/>
        <v/>
      </c>
      <c r="S41" s="92" t="str">
        <f t="shared" si="49"/>
        <v/>
      </c>
      <c r="T41" s="92" t="str">
        <f t="shared" si="50"/>
        <v/>
      </c>
      <c r="U41" s="92" t="str">
        <f t="shared" si="51"/>
        <v/>
      </c>
      <c r="V41" s="92" t="str">
        <f t="shared" si="52"/>
        <v/>
      </c>
      <c r="W41" s="92" t="str">
        <f t="shared" si="53"/>
        <v/>
      </c>
      <c r="X41" s="92" t="str">
        <f t="shared" si="54"/>
        <v/>
      </c>
      <c r="Y41" s="92" t="str">
        <f t="shared" si="55"/>
        <v/>
      </c>
      <c r="Z41" s="92" t="str">
        <f t="shared" si="56"/>
        <v/>
      </c>
      <c r="AA41" s="92" t="str">
        <f t="shared" si="57"/>
        <v/>
      </c>
      <c r="AB41" s="92" t="str">
        <f t="shared" si="58"/>
        <v/>
      </c>
      <c r="AC41" s="92" t="str">
        <f t="shared" si="59"/>
        <v/>
      </c>
      <c r="AD41" s="92" t="str">
        <f t="shared" si="60"/>
        <v/>
      </c>
      <c r="AE41" s="92" t="str">
        <f t="shared" si="61"/>
        <v/>
      </c>
      <c r="AF41" s="92" t="str">
        <f t="shared" si="62"/>
        <v/>
      </c>
      <c r="AG41" s="92" t="str">
        <f t="shared" si="63"/>
        <v/>
      </c>
      <c r="AH41" s="112"/>
      <c r="AI41" s="187" t="str">
        <f t="shared" si="64"/>
        <v/>
      </c>
      <c r="AJ41" s="83"/>
    </row>
    <row r="42" spans="1:41" ht="18.75">
      <c r="B42" s="81"/>
      <c r="C42" s="110" t="s">
        <v>55</v>
      </c>
      <c r="D42" s="92" t="str">
        <f t="shared" si="34"/>
        <v/>
      </c>
      <c r="E42" s="92" t="str">
        <f t="shared" si="35"/>
        <v/>
      </c>
      <c r="F42" s="92" t="str">
        <f t="shared" si="36"/>
        <v/>
      </c>
      <c r="G42" s="92" t="str">
        <f t="shared" si="37"/>
        <v/>
      </c>
      <c r="H42" s="92" t="str">
        <f t="shared" si="38"/>
        <v/>
      </c>
      <c r="I42" s="92" t="str">
        <f t="shared" si="39"/>
        <v/>
      </c>
      <c r="J42" s="92" t="str">
        <f t="shared" si="40"/>
        <v/>
      </c>
      <c r="K42" s="92" t="str">
        <f t="shared" si="41"/>
        <v/>
      </c>
      <c r="L42" s="92" t="str">
        <f t="shared" si="42"/>
        <v/>
      </c>
      <c r="M42" s="92" t="str">
        <f t="shared" si="43"/>
        <v/>
      </c>
      <c r="N42" s="92" t="str">
        <f t="shared" si="44"/>
        <v/>
      </c>
      <c r="O42" s="92" t="str">
        <f t="shared" si="45"/>
        <v/>
      </c>
      <c r="P42" s="92" t="str">
        <f t="shared" si="46"/>
        <v/>
      </c>
      <c r="Q42" s="92" t="str">
        <f t="shared" si="47"/>
        <v/>
      </c>
      <c r="R42" s="92" t="str">
        <f t="shared" si="48"/>
        <v/>
      </c>
      <c r="S42" s="92" t="str">
        <f t="shared" si="49"/>
        <v/>
      </c>
      <c r="T42" s="92" t="str">
        <f t="shared" si="50"/>
        <v/>
      </c>
      <c r="U42" s="92" t="str">
        <f t="shared" si="51"/>
        <v/>
      </c>
      <c r="V42" s="92" t="str">
        <f t="shared" si="52"/>
        <v/>
      </c>
      <c r="W42" s="92" t="str">
        <f t="shared" si="53"/>
        <v/>
      </c>
      <c r="X42" s="92" t="str">
        <f t="shared" si="54"/>
        <v/>
      </c>
      <c r="Y42" s="92" t="str">
        <f t="shared" si="55"/>
        <v/>
      </c>
      <c r="Z42" s="92" t="str">
        <f t="shared" si="56"/>
        <v/>
      </c>
      <c r="AA42" s="92" t="str">
        <f t="shared" si="57"/>
        <v/>
      </c>
      <c r="AB42" s="92" t="str">
        <f t="shared" si="58"/>
        <v/>
      </c>
      <c r="AC42" s="92" t="str">
        <f t="shared" si="59"/>
        <v/>
      </c>
      <c r="AD42" s="92" t="str">
        <f t="shared" si="60"/>
        <v/>
      </c>
      <c r="AE42" s="92" t="str">
        <f t="shared" si="61"/>
        <v/>
      </c>
      <c r="AF42" s="92" t="str">
        <f t="shared" si="62"/>
        <v/>
      </c>
      <c r="AG42" s="92" t="str">
        <f t="shared" si="63"/>
        <v/>
      </c>
      <c r="AH42" s="112"/>
      <c r="AI42" s="187" t="str">
        <f t="shared" si="64"/>
        <v/>
      </c>
      <c r="AJ42" s="83"/>
    </row>
    <row r="43" spans="1:41" ht="19.5" thickBot="1">
      <c r="B43" s="81"/>
      <c r="C43" s="105" t="s">
        <v>56</v>
      </c>
      <c r="D43" s="152"/>
      <c r="E43" s="100"/>
      <c r="F43" s="100"/>
      <c r="G43" s="100"/>
      <c r="H43" s="100"/>
      <c r="I43" s="100"/>
      <c r="J43" s="100"/>
      <c r="K43" s="101"/>
      <c r="L43" s="101"/>
      <c r="M43" s="101"/>
      <c r="N43" s="100"/>
      <c r="O43" s="101"/>
      <c r="P43" s="100"/>
      <c r="Q43" s="100"/>
      <c r="R43" s="100"/>
      <c r="S43" s="100"/>
      <c r="T43" s="100"/>
      <c r="U43" s="100"/>
      <c r="V43" s="100"/>
      <c r="W43" s="100"/>
      <c r="X43" s="100"/>
      <c r="Y43" s="100"/>
      <c r="Z43" s="101"/>
      <c r="AA43" s="101"/>
      <c r="AB43" s="101"/>
      <c r="AC43" s="100"/>
      <c r="AD43" s="101"/>
      <c r="AE43" s="100"/>
      <c r="AF43" s="100"/>
      <c r="AG43" s="100"/>
      <c r="AH43" s="114"/>
      <c r="AI43" s="193"/>
      <c r="AJ43" s="83"/>
    </row>
    <row r="44" spans="1:41" ht="18.75">
      <c r="B44" s="81"/>
      <c r="C44" s="135" t="s">
        <v>57</v>
      </c>
      <c r="D44" s="92" t="str">
        <f>+IF(ISBLANK($D$33),"",0)</f>
        <v/>
      </c>
      <c r="E44" s="92" t="str">
        <f>+IF(ISBLANK($E$33),"",0)</f>
        <v/>
      </c>
      <c r="F44" s="92" t="str">
        <f>+IF(ISBLANK($F$33),"",0)</f>
        <v/>
      </c>
      <c r="G44" s="92" t="str">
        <f>+IF(ISBLANK($G$33),"",0)</f>
        <v/>
      </c>
      <c r="H44" s="92" t="str">
        <f>+IF(ISBLANK($H$33),"",0)</f>
        <v/>
      </c>
      <c r="I44" s="92" t="str">
        <f>+IF(ISBLANK($I$33),"",0)</f>
        <v/>
      </c>
      <c r="J44" s="92" t="str">
        <f>+IF(ISBLANK($J$33),"",0)</f>
        <v/>
      </c>
      <c r="K44" s="92" t="str">
        <f>+IF(ISBLANK($K$33),"",0)</f>
        <v/>
      </c>
      <c r="L44" s="92" t="str">
        <f>+IF(ISBLANK($L$33),"",0)</f>
        <v/>
      </c>
      <c r="M44" s="92" t="str">
        <f>+IF(ISBLANK($M$33),"",0)</f>
        <v/>
      </c>
      <c r="N44" s="92" t="str">
        <f>+IF(ISBLANK($N$33),"",0)</f>
        <v/>
      </c>
      <c r="O44" s="92" t="str">
        <f>+IF(ISBLANK($O$33),"",0)</f>
        <v/>
      </c>
      <c r="P44" s="92" t="str">
        <f>+IF(ISBLANK($P$33),"",0)</f>
        <v/>
      </c>
      <c r="Q44" s="92" t="str">
        <f>+IF(ISBLANK($Q$33),"",0)</f>
        <v/>
      </c>
      <c r="R44" s="92" t="str">
        <f>+IF(ISBLANK($R$33),"",0)</f>
        <v/>
      </c>
      <c r="S44" s="92" t="str">
        <f>+IF(ISBLANK($S$33),"",0)</f>
        <v/>
      </c>
      <c r="T44" s="92" t="str">
        <f>+IF(ISBLANK($T$33),"",0)</f>
        <v/>
      </c>
      <c r="U44" s="92" t="str">
        <f>+IF(ISBLANK($U$33),"",0)</f>
        <v/>
      </c>
      <c r="V44" s="92" t="str">
        <f>+IF(ISBLANK($V$33),"",0)</f>
        <v/>
      </c>
      <c r="W44" s="92" t="str">
        <f>+IF(ISBLANK($W$33),"",0)</f>
        <v/>
      </c>
      <c r="X44" s="92" t="str">
        <f>+IF(ISBLANK($X$33),"",0)</f>
        <v/>
      </c>
      <c r="Y44" s="92" t="str">
        <f>+IF(ISBLANK($Y$33),"",0)</f>
        <v/>
      </c>
      <c r="Z44" s="92" t="str">
        <f>+IF(ISBLANK($Z$33),"",0)</f>
        <v/>
      </c>
      <c r="AA44" s="92" t="str">
        <f>+IF(ISBLANK($AA$33),"",0)</f>
        <v/>
      </c>
      <c r="AB44" s="92" t="str">
        <f>+IF(ISBLANK($AB$33),"",0)</f>
        <v/>
      </c>
      <c r="AC44" s="92" t="str">
        <f>+IF(ISBLANK($AC$33),"",0)</f>
        <v/>
      </c>
      <c r="AD44" s="92" t="str">
        <f>+IF(ISBLANK($AD$33),"",0)</f>
        <v/>
      </c>
      <c r="AE44" s="92" t="str">
        <f>+IF(ISBLANK($AE$33),"",0)</f>
        <v/>
      </c>
      <c r="AF44" s="92" t="str">
        <f>+IF(ISBLANK($AF$33),"",0)</f>
        <v/>
      </c>
      <c r="AG44" s="92" t="str">
        <f>+IF(ISBLANK($AG$33),"",0)</f>
        <v/>
      </c>
      <c r="AH44" s="117"/>
      <c r="AI44" s="192" t="str">
        <f>IF(COUNTBLANK(D44:AG44)=30,"",AVERAGE(D44:AG44))</f>
        <v/>
      </c>
      <c r="AJ44" s="83"/>
    </row>
    <row r="45" spans="1:41" ht="18.75">
      <c r="B45" s="81"/>
      <c r="C45" s="136" t="s">
        <v>58</v>
      </c>
      <c r="D45" s="92" t="str">
        <f t="shared" ref="D45:D51" si="65">+IF(ISBLANK($D$33),"",0)</f>
        <v/>
      </c>
      <c r="E45" s="92" t="str">
        <f t="shared" ref="E45:E51" si="66">+IF(ISBLANK($E$33),"",0)</f>
        <v/>
      </c>
      <c r="F45" s="92" t="str">
        <f t="shared" ref="F45:F51" si="67">+IF(ISBLANK($F$33),"",0)</f>
        <v/>
      </c>
      <c r="G45" s="92" t="str">
        <f t="shared" ref="G45:G51" si="68">+IF(ISBLANK($G$33),"",0)</f>
        <v/>
      </c>
      <c r="H45" s="92" t="str">
        <f t="shared" ref="H45:H51" si="69">+IF(ISBLANK($H$33),"",0)</f>
        <v/>
      </c>
      <c r="I45" s="92" t="str">
        <f t="shared" ref="I45:I51" si="70">+IF(ISBLANK($I$33),"",0)</f>
        <v/>
      </c>
      <c r="J45" s="92" t="str">
        <f t="shared" ref="J45:J51" si="71">+IF(ISBLANK($J$33),"",0)</f>
        <v/>
      </c>
      <c r="K45" s="92" t="str">
        <f t="shared" ref="K45:K51" si="72">+IF(ISBLANK($K$33),"",0)</f>
        <v/>
      </c>
      <c r="L45" s="92" t="str">
        <f t="shared" ref="L45:L51" si="73">+IF(ISBLANK($L$33),"",0)</f>
        <v/>
      </c>
      <c r="M45" s="92" t="str">
        <f t="shared" ref="M45:M51" si="74">+IF(ISBLANK($M$33),"",0)</f>
        <v/>
      </c>
      <c r="N45" s="92" t="str">
        <f t="shared" ref="N45:N51" si="75">+IF(ISBLANK($N$33),"",0)</f>
        <v/>
      </c>
      <c r="O45" s="92" t="str">
        <f t="shared" ref="O45:O51" si="76">+IF(ISBLANK($O$33),"",0)</f>
        <v/>
      </c>
      <c r="P45" s="92" t="str">
        <f t="shared" ref="P45:P51" si="77">+IF(ISBLANK($P$33),"",0)</f>
        <v/>
      </c>
      <c r="Q45" s="92" t="str">
        <f t="shared" ref="Q45:Q51" si="78">+IF(ISBLANK($Q$33),"",0)</f>
        <v/>
      </c>
      <c r="R45" s="92" t="str">
        <f t="shared" ref="R45:R51" si="79">+IF(ISBLANK($R$33),"",0)</f>
        <v/>
      </c>
      <c r="S45" s="92" t="str">
        <f t="shared" ref="S45:S51" si="80">+IF(ISBLANK($S$33),"",0)</f>
        <v/>
      </c>
      <c r="T45" s="92" t="str">
        <f t="shared" ref="T45:T51" si="81">+IF(ISBLANK($T$33),"",0)</f>
        <v/>
      </c>
      <c r="U45" s="92" t="str">
        <f t="shared" ref="U45:U51" si="82">+IF(ISBLANK($U$33),"",0)</f>
        <v/>
      </c>
      <c r="V45" s="92" t="str">
        <f t="shared" ref="V45:V51" si="83">+IF(ISBLANK($V$33),"",0)</f>
        <v/>
      </c>
      <c r="W45" s="92" t="str">
        <f t="shared" ref="W45:W51" si="84">+IF(ISBLANK($W$33),"",0)</f>
        <v/>
      </c>
      <c r="X45" s="92" t="str">
        <f t="shared" ref="X45:X51" si="85">+IF(ISBLANK($X$33),"",0)</f>
        <v/>
      </c>
      <c r="Y45" s="92" t="str">
        <f t="shared" ref="Y45:Y51" si="86">+IF(ISBLANK($Y$33),"",0)</f>
        <v/>
      </c>
      <c r="Z45" s="92" t="str">
        <f t="shared" ref="Z45:Z51" si="87">+IF(ISBLANK($Z$33),"",0)</f>
        <v/>
      </c>
      <c r="AA45" s="92" t="str">
        <f t="shared" ref="AA45:AA51" si="88">+IF(ISBLANK($AA$33),"",0)</f>
        <v/>
      </c>
      <c r="AB45" s="92" t="str">
        <f t="shared" ref="AB45:AB51" si="89">+IF(ISBLANK($AB$33),"",0)</f>
        <v/>
      </c>
      <c r="AC45" s="92" t="str">
        <f t="shared" ref="AC45:AC51" si="90">+IF(ISBLANK($AC$33),"",0)</f>
        <v/>
      </c>
      <c r="AD45" s="92" t="str">
        <f t="shared" ref="AD45:AD51" si="91">+IF(ISBLANK($AD$33),"",0)</f>
        <v/>
      </c>
      <c r="AE45" s="92" t="str">
        <f t="shared" ref="AE45:AE51" si="92">+IF(ISBLANK($AE$33),"",0)</f>
        <v/>
      </c>
      <c r="AF45" s="92" t="str">
        <f t="shared" ref="AF45:AF51" si="93">+IF(ISBLANK($AF$33),"",0)</f>
        <v/>
      </c>
      <c r="AG45" s="92" t="str">
        <f t="shared" ref="AG45:AG51" si="94">+IF(ISBLANK($AG$33),"",0)</f>
        <v/>
      </c>
      <c r="AH45" s="112"/>
      <c r="AI45" s="187" t="str">
        <f>IF(COUNTBLANK(D45:AG45)=30,"",AVERAGE(D45:AG45))</f>
        <v/>
      </c>
      <c r="AJ45" s="83"/>
    </row>
    <row r="46" spans="1:41" ht="18.75">
      <c r="B46" s="81"/>
      <c r="C46" s="136" t="s">
        <v>59</v>
      </c>
      <c r="D46" s="92" t="str">
        <f t="shared" si="65"/>
        <v/>
      </c>
      <c r="E46" s="92" t="str">
        <f t="shared" si="66"/>
        <v/>
      </c>
      <c r="F46" s="92" t="str">
        <f t="shared" si="67"/>
        <v/>
      </c>
      <c r="G46" s="92" t="str">
        <f t="shared" si="68"/>
        <v/>
      </c>
      <c r="H46" s="92" t="str">
        <f t="shared" si="69"/>
        <v/>
      </c>
      <c r="I46" s="92" t="str">
        <f t="shared" si="70"/>
        <v/>
      </c>
      <c r="J46" s="92" t="str">
        <f t="shared" si="71"/>
        <v/>
      </c>
      <c r="K46" s="92" t="str">
        <f t="shared" si="72"/>
        <v/>
      </c>
      <c r="L46" s="92" t="str">
        <f t="shared" si="73"/>
        <v/>
      </c>
      <c r="M46" s="92" t="str">
        <f t="shared" si="74"/>
        <v/>
      </c>
      <c r="N46" s="92" t="str">
        <f t="shared" si="75"/>
        <v/>
      </c>
      <c r="O46" s="92" t="str">
        <f t="shared" si="76"/>
        <v/>
      </c>
      <c r="P46" s="92" t="str">
        <f t="shared" si="77"/>
        <v/>
      </c>
      <c r="Q46" s="92" t="str">
        <f t="shared" si="78"/>
        <v/>
      </c>
      <c r="R46" s="92" t="str">
        <f t="shared" si="79"/>
        <v/>
      </c>
      <c r="S46" s="92" t="str">
        <f t="shared" si="80"/>
        <v/>
      </c>
      <c r="T46" s="92" t="str">
        <f t="shared" si="81"/>
        <v/>
      </c>
      <c r="U46" s="92" t="str">
        <f t="shared" si="82"/>
        <v/>
      </c>
      <c r="V46" s="92" t="str">
        <f t="shared" si="83"/>
        <v/>
      </c>
      <c r="W46" s="92" t="str">
        <f t="shared" si="84"/>
        <v/>
      </c>
      <c r="X46" s="92" t="str">
        <f t="shared" si="85"/>
        <v/>
      </c>
      <c r="Y46" s="92" t="str">
        <f t="shared" si="86"/>
        <v/>
      </c>
      <c r="Z46" s="92" t="str">
        <f t="shared" si="87"/>
        <v/>
      </c>
      <c r="AA46" s="92" t="str">
        <f t="shared" si="88"/>
        <v/>
      </c>
      <c r="AB46" s="92" t="str">
        <f t="shared" si="89"/>
        <v/>
      </c>
      <c r="AC46" s="92" t="str">
        <f t="shared" si="90"/>
        <v/>
      </c>
      <c r="AD46" s="92" t="str">
        <f t="shared" si="91"/>
        <v/>
      </c>
      <c r="AE46" s="92" t="str">
        <f t="shared" si="92"/>
        <v/>
      </c>
      <c r="AF46" s="92" t="str">
        <f t="shared" si="93"/>
        <v/>
      </c>
      <c r="AG46" s="92" t="str">
        <f t="shared" si="94"/>
        <v/>
      </c>
      <c r="AH46" s="112"/>
      <c r="AI46" s="187" t="str">
        <f t="shared" ref="AI46:AI51" si="95">IF(COUNTBLANK(D46:AG46)=30,"",AVERAGE(D46:AG46))</f>
        <v/>
      </c>
      <c r="AJ46" s="83"/>
    </row>
    <row r="47" spans="1:41" ht="18.75">
      <c r="B47" s="81"/>
      <c r="C47" s="136" t="s">
        <v>60</v>
      </c>
      <c r="D47" s="92" t="str">
        <f t="shared" si="65"/>
        <v/>
      </c>
      <c r="E47" s="92" t="str">
        <f t="shared" si="66"/>
        <v/>
      </c>
      <c r="F47" s="92" t="str">
        <f t="shared" si="67"/>
        <v/>
      </c>
      <c r="G47" s="92" t="str">
        <f t="shared" si="68"/>
        <v/>
      </c>
      <c r="H47" s="92" t="str">
        <f t="shared" si="69"/>
        <v/>
      </c>
      <c r="I47" s="92" t="str">
        <f t="shared" si="70"/>
        <v/>
      </c>
      <c r="J47" s="92" t="str">
        <f t="shared" si="71"/>
        <v/>
      </c>
      <c r="K47" s="92" t="str">
        <f t="shared" si="72"/>
        <v/>
      </c>
      <c r="L47" s="92" t="str">
        <f t="shared" si="73"/>
        <v/>
      </c>
      <c r="M47" s="92" t="str">
        <f t="shared" si="74"/>
        <v/>
      </c>
      <c r="N47" s="92" t="str">
        <f t="shared" si="75"/>
        <v/>
      </c>
      <c r="O47" s="92" t="str">
        <f t="shared" si="76"/>
        <v/>
      </c>
      <c r="P47" s="92" t="str">
        <f t="shared" si="77"/>
        <v/>
      </c>
      <c r="Q47" s="92" t="str">
        <f t="shared" si="78"/>
        <v/>
      </c>
      <c r="R47" s="92" t="str">
        <f t="shared" si="79"/>
        <v/>
      </c>
      <c r="S47" s="92" t="str">
        <f t="shared" si="80"/>
        <v/>
      </c>
      <c r="T47" s="92" t="str">
        <f t="shared" si="81"/>
        <v/>
      </c>
      <c r="U47" s="92" t="str">
        <f t="shared" si="82"/>
        <v/>
      </c>
      <c r="V47" s="92" t="str">
        <f t="shared" si="83"/>
        <v/>
      </c>
      <c r="W47" s="92" t="str">
        <f t="shared" si="84"/>
        <v/>
      </c>
      <c r="X47" s="92" t="str">
        <f t="shared" si="85"/>
        <v/>
      </c>
      <c r="Y47" s="92" t="str">
        <f t="shared" si="86"/>
        <v/>
      </c>
      <c r="Z47" s="92" t="str">
        <f t="shared" si="87"/>
        <v/>
      </c>
      <c r="AA47" s="92" t="str">
        <f t="shared" si="88"/>
        <v/>
      </c>
      <c r="AB47" s="92" t="str">
        <f t="shared" si="89"/>
        <v/>
      </c>
      <c r="AC47" s="92" t="str">
        <f t="shared" si="90"/>
        <v/>
      </c>
      <c r="AD47" s="92" t="str">
        <f t="shared" si="91"/>
        <v/>
      </c>
      <c r="AE47" s="92" t="str">
        <f t="shared" si="92"/>
        <v/>
      </c>
      <c r="AF47" s="92" t="str">
        <f t="shared" si="93"/>
        <v/>
      </c>
      <c r="AG47" s="92" t="str">
        <f t="shared" si="94"/>
        <v/>
      </c>
      <c r="AH47" s="112"/>
      <c r="AI47" s="187" t="str">
        <f t="shared" si="95"/>
        <v/>
      </c>
      <c r="AJ47" s="83"/>
    </row>
    <row r="48" spans="1:41" ht="18.75">
      <c r="B48" s="81"/>
      <c r="C48" s="136" t="s">
        <v>61</v>
      </c>
      <c r="D48" s="92" t="str">
        <f t="shared" si="65"/>
        <v/>
      </c>
      <c r="E48" s="92" t="str">
        <f t="shared" si="66"/>
        <v/>
      </c>
      <c r="F48" s="92" t="str">
        <f t="shared" si="67"/>
        <v/>
      </c>
      <c r="G48" s="92" t="str">
        <f t="shared" si="68"/>
        <v/>
      </c>
      <c r="H48" s="92" t="str">
        <f t="shared" si="69"/>
        <v/>
      </c>
      <c r="I48" s="92" t="str">
        <f t="shared" si="70"/>
        <v/>
      </c>
      <c r="J48" s="92" t="str">
        <f t="shared" si="71"/>
        <v/>
      </c>
      <c r="K48" s="92" t="str">
        <f t="shared" si="72"/>
        <v/>
      </c>
      <c r="L48" s="92" t="str">
        <f t="shared" si="73"/>
        <v/>
      </c>
      <c r="M48" s="92" t="str">
        <f t="shared" si="74"/>
        <v/>
      </c>
      <c r="N48" s="92" t="str">
        <f t="shared" si="75"/>
        <v/>
      </c>
      <c r="O48" s="92" t="str">
        <f t="shared" si="76"/>
        <v/>
      </c>
      <c r="P48" s="92" t="str">
        <f t="shared" si="77"/>
        <v/>
      </c>
      <c r="Q48" s="92" t="str">
        <f t="shared" si="78"/>
        <v/>
      </c>
      <c r="R48" s="92" t="str">
        <f t="shared" si="79"/>
        <v/>
      </c>
      <c r="S48" s="92" t="str">
        <f t="shared" si="80"/>
        <v/>
      </c>
      <c r="T48" s="92" t="str">
        <f t="shared" si="81"/>
        <v/>
      </c>
      <c r="U48" s="92" t="str">
        <f t="shared" si="82"/>
        <v/>
      </c>
      <c r="V48" s="92" t="str">
        <f t="shared" si="83"/>
        <v/>
      </c>
      <c r="W48" s="92" t="str">
        <f t="shared" si="84"/>
        <v/>
      </c>
      <c r="X48" s="92" t="str">
        <f t="shared" si="85"/>
        <v/>
      </c>
      <c r="Y48" s="92" t="str">
        <f t="shared" si="86"/>
        <v/>
      </c>
      <c r="Z48" s="92" t="str">
        <f t="shared" si="87"/>
        <v/>
      </c>
      <c r="AA48" s="92" t="str">
        <f t="shared" si="88"/>
        <v/>
      </c>
      <c r="AB48" s="92" t="str">
        <f t="shared" si="89"/>
        <v/>
      </c>
      <c r="AC48" s="92" t="str">
        <f t="shared" si="90"/>
        <v/>
      </c>
      <c r="AD48" s="92" t="str">
        <f t="shared" si="91"/>
        <v/>
      </c>
      <c r="AE48" s="92" t="str">
        <f t="shared" si="92"/>
        <v/>
      </c>
      <c r="AF48" s="92" t="str">
        <f t="shared" si="93"/>
        <v/>
      </c>
      <c r="AG48" s="92" t="str">
        <f t="shared" si="94"/>
        <v/>
      </c>
      <c r="AH48" s="112"/>
      <c r="AI48" s="187" t="str">
        <f t="shared" si="95"/>
        <v/>
      </c>
      <c r="AJ48" s="83"/>
    </row>
    <row r="49" spans="1:41" ht="18.75">
      <c r="B49" s="81"/>
      <c r="C49" s="136" t="s">
        <v>62</v>
      </c>
      <c r="D49" s="92" t="str">
        <f>+IF(ISBLANK($D$33),"",0)</f>
        <v/>
      </c>
      <c r="E49" s="92" t="str">
        <f>+IF(ISBLANK($E$33),"",0)</f>
        <v/>
      </c>
      <c r="F49" s="92" t="str">
        <f>+IF(ISBLANK($F$33),"",0)</f>
        <v/>
      </c>
      <c r="G49" s="92" t="str">
        <f>+IF(ISBLANK($G$33),"",0)</f>
        <v/>
      </c>
      <c r="H49" s="92" t="str">
        <f>+IF(ISBLANK($H$33),"",0)</f>
        <v/>
      </c>
      <c r="I49" s="92" t="str">
        <f>+IF(ISBLANK($I$33),"",0)</f>
        <v/>
      </c>
      <c r="J49" s="92" t="str">
        <f>+IF(ISBLANK($J$33),"",0)</f>
        <v/>
      </c>
      <c r="K49" s="92" t="str">
        <f>+IF(ISBLANK($K$33),"",0)</f>
        <v/>
      </c>
      <c r="L49" s="92" t="str">
        <f>+IF(ISBLANK($L$33),"",0)</f>
        <v/>
      </c>
      <c r="M49" s="92" t="str">
        <f>+IF(ISBLANK($M$33),"",0)</f>
        <v/>
      </c>
      <c r="N49" s="92" t="str">
        <f>+IF(ISBLANK($N$33),"",0)</f>
        <v/>
      </c>
      <c r="O49" s="92" t="str">
        <f>+IF(ISBLANK($O$33),"",0)</f>
        <v/>
      </c>
      <c r="P49" s="92" t="str">
        <f>+IF(ISBLANK($P$33),"",0)</f>
        <v/>
      </c>
      <c r="Q49" s="92" t="str">
        <f>+IF(ISBLANK($Q$33),"",0)</f>
        <v/>
      </c>
      <c r="R49" s="92" t="str">
        <f>+IF(ISBLANK($R$33),"",0)</f>
        <v/>
      </c>
      <c r="S49" s="92" t="str">
        <f>+IF(ISBLANK($S$33),"",0)</f>
        <v/>
      </c>
      <c r="T49" s="92" t="str">
        <f>+IF(ISBLANK($T$33),"",0)</f>
        <v/>
      </c>
      <c r="U49" s="92" t="str">
        <f>+IF(ISBLANK($U$33),"",0)</f>
        <v/>
      </c>
      <c r="V49" s="92" t="str">
        <f>+IF(ISBLANK($V$33),"",0)</f>
        <v/>
      </c>
      <c r="W49" s="92" t="str">
        <f>+IF(ISBLANK($W$33),"",0)</f>
        <v/>
      </c>
      <c r="X49" s="92" t="str">
        <f>+IF(ISBLANK($X$33),"",0)</f>
        <v/>
      </c>
      <c r="Y49" s="92" t="str">
        <f>+IF(ISBLANK($Y$33),"",0)</f>
        <v/>
      </c>
      <c r="Z49" s="92" t="str">
        <f>+IF(ISBLANK($Z$33),"",0)</f>
        <v/>
      </c>
      <c r="AA49" s="92" t="str">
        <f>+IF(ISBLANK($AA$33),"",0)</f>
        <v/>
      </c>
      <c r="AB49" s="92" t="str">
        <f>+IF(ISBLANK($AB$33),"",0)</f>
        <v/>
      </c>
      <c r="AC49" s="92" t="str">
        <f>+IF(ISBLANK($AC$33),"",0)</f>
        <v/>
      </c>
      <c r="AD49" s="92" t="str">
        <f>+IF(ISBLANK($AD$33),"",0)</f>
        <v/>
      </c>
      <c r="AE49" s="92" t="str">
        <f>+IF(ISBLANK($AE$33),"",0)</f>
        <v/>
      </c>
      <c r="AF49" s="92" t="str">
        <f>+IF(ISBLANK($AF$33),"",0)</f>
        <v/>
      </c>
      <c r="AG49" s="92" t="str">
        <f>+IF(ISBLANK($AG$33),"",0)</f>
        <v/>
      </c>
      <c r="AH49" s="112"/>
      <c r="AI49" s="187" t="str">
        <f>IF(COUNTBLANK(D49:AG49)=30,"",AVERAGE(D49:AG49))</f>
        <v/>
      </c>
      <c r="AJ49" s="83"/>
    </row>
    <row r="50" spans="1:41" ht="18.75">
      <c r="B50" s="81"/>
      <c r="C50" s="136" t="s">
        <v>63</v>
      </c>
      <c r="D50" s="92" t="str">
        <f t="shared" si="65"/>
        <v/>
      </c>
      <c r="E50" s="92" t="str">
        <f t="shared" si="66"/>
        <v/>
      </c>
      <c r="F50" s="92" t="str">
        <f t="shared" si="67"/>
        <v/>
      </c>
      <c r="G50" s="92" t="str">
        <f t="shared" si="68"/>
        <v/>
      </c>
      <c r="H50" s="92" t="str">
        <f t="shared" si="69"/>
        <v/>
      </c>
      <c r="I50" s="92" t="str">
        <f t="shared" si="70"/>
        <v/>
      </c>
      <c r="J50" s="92" t="str">
        <f t="shared" si="71"/>
        <v/>
      </c>
      <c r="K50" s="92" t="str">
        <f t="shared" si="72"/>
        <v/>
      </c>
      <c r="L50" s="92" t="str">
        <f t="shared" si="73"/>
        <v/>
      </c>
      <c r="M50" s="92" t="str">
        <f t="shared" si="74"/>
        <v/>
      </c>
      <c r="N50" s="92" t="str">
        <f t="shared" si="75"/>
        <v/>
      </c>
      <c r="O50" s="92" t="str">
        <f t="shared" si="76"/>
        <v/>
      </c>
      <c r="P50" s="92" t="str">
        <f t="shared" si="77"/>
        <v/>
      </c>
      <c r="Q50" s="92" t="str">
        <f t="shared" si="78"/>
        <v/>
      </c>
      <c r="R50" s="92" t="str">
        <f t="shared" si="79"/>
        <v/>
      </c>
      <c r="S50" s="92" t="str">
        <f t="shared" si="80"/>
        <v/>
      </c>
      <c r="T50" s="92" t="str">
        <f t="shared" si="81"/>
        <v/>
      </c>
      <c r="U50" s="92" t="str">
        <f t="shared" si="82"/>
        <v/>
      </c>
      <c r="V50" s="92" t="str">
        <f t="shared" si="83"/>
        <v/>
      </c>
      <c r="W50" s="92" t="str">
        <f t="shared" si="84"/>
        <v/>
      </c>
      <c r="X50" s="92" t="str">
        <f t="shared" si="85"/>
        <v/>
      </c>
      <c r="Y50" s="92" t="str">
        <f t="shared" si="86"/>
        <v/>
      </c>
      <c r="Z50" s="92" t="str">
        <f t="shared" si="87"/>
        <v/>
      </c>
      <c r="AA50" s="92" t="str">
        <f t="shared" si="88"/>
        <v/>
      </c>
      <c r="AB50" s="92" t="str">
        <f t="shared" si="89"/>
        <v/>
      </c>
      <c r="AC50" s="92" t="str">
        <f t="shared" si="90"/>
        <v/>
      </c>
      <c r="AD50" s="92" t="str">
        <f t="shared" si="91"/>
        <v/>
      </c>
      <c r="AE50" s="92" t="str">
        <f t="shared" si="92"/>
        <v/>
      </c>
      <c r="AF50" s="92" t="str">
        <f t="shared" si="93"/>
        <v/>
      </c>
      <c r="AG50" s="92" t="str">
        <f t="shared" si="94"/>
        <v/>
      </c>
      <c r="AH50" s="112"/>
      <c r="AI50" s="188" t="str">
        <f t="shared" si="95"/>
        <v/>
      </c>
      <c r="AJ50" s="83"/>
    </row>
    <row r="51" spans="1:41" ht="18.75">
      <c r="B51" s="81"/>
      <c r="C51" s="136" t="s">
        <v>64</v>
      </c>
      <c r="D51" s="92" t="str">
        <f t="shared" si="65"/>
        <v/>
      </c>
      <c r="E51" s="92" t="str">
        <f t="shared" si="66"/>
        <v/>
      </c>
      <c r="F51" s="92" t="str">
        <f t="shared" si="67"/>
        <v/>
      </c>
      <c r="G51" s="92" t="str">
        <f t="shared" si="68"/>
        <v/>
      </c>
      <c r="H51" s="92" t="str">
        <f t="shared" si="69"/>
        <v/>
      </c>
      <c r="I51" s="92" t="str">
        <f t="shared" si="70"/>
        <v/>
      </c>
      <c r="J51" s="92" t="str">
        <f t="shared" si="71"/>
        <v/>
      </c>
      <c r="K51" s="92" t="str">
        <f t="shared" si="72"/>
        <v/>
      </c>
      <c r="L51" s="92" t="str">
        <f t="shared" si="73"/>
        <v/>
      </c>
      <c r="M51" s="92" t="str">
        <f t="shared" si="74"/>
        <v/>
      </c>
      <c r="N51" s="92" t="str">
        <f t="shared" si="75"/>
        <v/>
      </c>
      <c r="O51" s="92" t="str">
        <f t="shared" si="76"/>
        <v/>
      </c>
      <c r="P51" s="92" t="str">
        <f t="shared" si="77"/>
        <v/>
      </c>
      <c r="Q51" s="92" t="str">
        <f t="shared" si="78"/>
        <v/>
      </c>
      <c r="R51" s="92" t="str">
        <f t="shared" si="79"/>
        <v/>
      </c>
      <c r="S51" s="92" t="str">
        <f t="shared" si="80"/>
        <v/>
      </c>
      <c r="T51" s="92" t="str">
        <f t="shared" si="81"/>
        <v/>
      </c>
      <c r="U51" s="92" t="str">
        <f t="shared" si="82"/>
        <v/>
      </c>
      <c r="V51" s="92" t="str">
        <f t="shared" si="83"/>
        <v/>
      </c>
      <c r="W51" s="92" t="str">
        <f t="shared" si="84"/>
        <v/>
      </c>
      <c r="X51" s="92" t="str">
        <f t="shared" si="85"/>
        <v/>
      </c>
      <c r="Y51" s="92" t="str">
        <f t="shared" si="86"/>
        <v/>
      </c>
      <c r="Z51" s="92" t="str">
        <f t="shared" si="87"/>
        <v/>
      </c>
      <c r="AA51" s="92" t="str">
        <f t="shared" si="88"/>
        <v/>
      </c>
      <c r="AB51" s="92" t="str">
        <f t="shared" si="89"/>
        <v/>
      </c>
      <c r="AC51" s="92" t="str">
        <f t="shared" si="90"/>
        <v/>
      </c>
      <c r="AD51" s="92" t="str">
        <f t="shared" si="91"/>
        <v/>
      </c>
      <c r="AE51" s="92" t="str">
        <f t="shared" si="92"/>
        <v/>
      </c>
      <c r="AF51" s="92" t="str">
        <f t="shared" si="93"/>
        <v/>
      </c>
      <c r="AG51" s="92" t="str">
        <f t="shared" si="94"/>
        <v/>
      </c>
      <c r="AH51" s="112"/>
      <c r="AI51" s="188" t="str">
        <f t="shared" si="95"/>
        <v/>
      </c>
      <c r="AJ51" s="83"/>
    </row>
    <row r="52" spans="1:41" ht="18.75">
      <c r="B52" s="81"/>
      <c r="C52" s="138" t="s">
        <v>65</v>
      </c>
      <c r="D52" s="92" t="str">
        <f>+IF(ISBLANK($D$33),"",0)</f>
        <v/>
      </c>
      <c r="E52" s="92" t="str">
        <f>+IF(ISBLANK($E$33),"",0)</f>
        <v/>
      </c>
      <c r="F52" s="92" t="str">
        <f>+IF(ISBLANK($F$33),"",0)</f>
        <v/>
      </c>
      <c r="G52" s="92" t="str">
        <f>+IF(ISBLANK($G$33),"",0)</f>
        <v/>
      </c>
      <c r="H52" s="92" t="str">
        <f>+IF(ISBLANK($H$33),"",0)</f>
        <v/>
      </c>
      <c r="I52" s="92" t="str">
        <f>+IF(ISBLANK($I$33),"",0)</f>
        <v/>
      </c>
      <c r="J52" s="92" t="str">
        <f>+IF(ISBLANK($J$33),"",0)</f>
        <v/>
      </c>
      <c r="K52" s="92" t="str">
        <f>+IF(ISBLANK($K$33),"",0)</f>
        <v/>
      </c>
      <c r="L52" s="92" t="str">
        <f>+IF(ISBLANK($L$33),"",0)</f>
        <v/>
      </c>
      <c r="M52" s="92" t="str">
        <f>+IF(ISBLANK($M$33),"",0)</f>
        <v/>
      </c>
      <c r="N52" s="92" t="str">
        <f>+IF(ISBLANK($N$33),"",0)</f>
        <v/>
      </c>
      <c r="O52" s="92" t="str">
        <f>+IF(ISBLANK($O$33),"",0)</f>
        <v/>
      </c>
      <c r="P52" s="92" t="str">
        <f>+IF(ISBLANK($P$33),"",0)</f>
        <v/>
      </c>
      <c r="Q52" s="92" t="str">
        <f>+IF(ISBLANK($Q$33),"",0)</f>
        <v/>
      </c>
      <c r="R52" s="92" t="str">
        <f>+IF(ISBLANK($R$33),"",0)</f>
        <v/>
      </c>
      <c r="S52" s="92" t="str">
        <f>+IF(ISBLANK($S$33),"",0)</f>
        <v/>
      </c>
      <c r="T52" s="92" t="str">
        <f>+IF(ISBLANK($T$33),"",0)</f>
        <v/>
      </c>
      <c r="U52" s="92" t="str">
        <f>+IF(ISBLANK($U$33),"",0)</f>
        <v/>
      </c>
      <c r="V52" s="92" t="str">
        <f>+IF(ISBLANK($V$33),"",0)</f>
        <v/>
      </c>
      <c r="W52" s="92" t="str">
        <f>+IF(ISBLANK($W$33),"",0)</f>
        <v/>
      </c>
      <c r="X52" s="92" t="str">
        <f>+IF(ISBLANK($X$33),"",0)</f>
        <v/>
      </c>
      <c r="Y52" s="92" t="str">
        <f>+IF(ISBLANK($Y$33),"",0)</f>
        <v/>
      </c>
      <c r="Z52" s="92" t="str">
        <f>+IF(ISBLANK($Z$33),"",0)</f>
        <v/>
      </c>
      <c r="AA52" s="92" t="str">
        <f>+IF(ISBLANK($AA$33),"",0)</f>
        <v/>
      </c>
      <c r="AB52" s="92" t="str">
        <f>+IF(ISBLANK($AB$33),"",0)</f>
        <v/>
      </c>
      <c r="AC52" s="92" t="str">
        <f>+IF(ISBLANK($AC$33),"",0)</f>
        <v/>
      </c>
      <c r="AD52" s="92" t="str">
        <f>+IF(ISBLANK($AD$33),"",0)</f>
        <v/>
      </c>
      <c r="AE52" s="92" t="str">
        <f>+IF(ISBLANK($AE$33),"",0)</f>
        <v/>
      </c>
      <c r="AF52" s="92" t="str">
        <f>+IF(ISBLANK($AF$33),"",0)</f>
        <v/>
      </c>
      <c r="AG52" s="92" t="str">
        <f>+IF(ISBLANK($AG$33),"",0)</f>
        <v/>
      </c>
      <c r="AH52" s="186"/>
      <c r="AI52" s="194" t="str">
        <f>IF(COUNTBLANK(D52:AG52)=30,"",AVERAGE(D52:AG52))</f>
        <v/>
      </c>
      <c r="AJ52" s="83"/>
    </row>
    <row r="53" spans="1:41" ht="16.5" thickBot="1">
      <c r="A53" s="58"/>
      <c r="B53" s="81"/>
      <c r="C53" s="179" t="s">
        <v>66</v>
      </c>
      <c r="D53" s="168" t="str">
        <f t="shared" ref="D53:G53" si="96">IF(COUNTBLANK(D44:D52)=9,"",IF(SUM(D44:D52)&gt;0,0,IF(COUNTBLANK(D44:D52)&lt;&gt;0,"",1)))</f>
        <v/>
      </c>
      <c r="E53" s="168" t="str">
        <f t="shared" si="96"/>
        <v/>
      </c>
      <c r="F53" s="168" t="str">
        <f t="shared" si="96"/>
        <v/>
      </c>
      <c r="G53" s="168" t="str">
        <f t="shared" si="96"/>
        <v/>
      </c>
      <c r="H53" s="168" t="str">
        <f t="shared" ref="H53:AG53" si="97">IF(COUNTBLANK(H44:H52)=9,"",IF(SUM(H44:H52)&gt;0,0,IF(COUNTBLANK(H44:H52)&lt;&gt;0,"",1)))</f>
        <v/>
      </c>
      <c r="I53" s="168" t="str">
        <f t="shared" si="97"/>
        <v/>
      </c>
      <c r="J53" s="168" t="str">
        <f t="shared" si="97"/>
        <v/>
      </c>
      <c r="K53" s="168" t="str">
        <f t="shared" si="97"/>
        <v/>
      </c>
      <c r="L53" s="168" t="str">
        <f t="shared" si="97"/>
        <v/>
      </c>
      <c r="M53" s="168" t="str">
        <f t="shared" si="97"/>
        <v/>
      </c>
      <c r="N53" s="168" t="str">
        <f t="shared" si="97"/>
        <v/>
      </c>
      <c r="O53" s="168" t="str">
        <f t="shared" si="97"/>
        <v/>
      </c>
      <c r="P53" s="168" t="str">
        <f t="shared" si="97"/>
        <v/>
      </c>
      <c r="Q53" s="168" t="str">
        <f t="shared" si="97"/>
        <v/>
      </c>
      <c r="R53" s="168" t="str">
        <f t="shared" si="97"/>
        <v/>
      </c>
      <c r="S53" s="168" t="str">
        <f t="shared" si="97"/>
        <v/>
      </c>
      <c r="T53" s="168" t="str">
        <f t="shared" si="97"/>
        <v/>
      </c>
      <c r="U53" s="168" t="str">
        <f t="shared" si="97"/>
        <v/>
      </c>
      <c r="V53" s="168" t="str">
        <f t="shared" si="97"/>
        <v/>
      </c>
      <c r="W53" s="168" t="str">
        <f t="shared" si="97"/>
        <v/>
      </c>
      <c r="X53" s="168" t="str">
        <f t="shared" si="97"/>
        <v/>
      </c>
      <c r="Y53" s="168" t="str">
        <f t="shared" si="97"/>
        <v/>
      </c>
      <c r="Z53" s="168" t="str">
        <f t="shared" si="97"/>
        <v/>
      </c>
      <c r="AA53" s="168" t="str">
        <f t="shared" si="97"/>
        <v/>
      </c>
      <c r="AB53" s="168" t="str">
        <f t="shared" si="97"/>
        <v/>
      </c>
      <c r="AC53" s="168" t="str">
        <f t="shared" si="97"/>
        <v/>
      </c>
      <c r="AD53" s="168" t="str">
        <f t="shared" si="97"/>
        <v/>
      </c>
      <c r="AE53" s="168" t="str">
        <f t="shared" si="97"/>
        <v/>
      </c>
      <c r="AF53" s="168" t="str">
        <f t="shared" si="97"/>
        <v/>
      </c>
      <c r="AG53" s="168" t="str">
        <f t="shared" si="97"/>
        <v/>
      </c>
      <c r="AH53" s="133" t="str">
        <f>IF(COUNTBLANK(AH44:AH52)&lt;&gt;0,"",IF(SUM(AH44:AH52)=0,1,0))</f>
        <v/>
      </c>
      <c r="AI53" s="193" t="str">
        <f>IF(COUNTBLANK(D53:AG53)=30,"",AVERAGE(D53:AG53))</f>
        <v/>
      </c>
      <c r="AJ53" s="83"/>
      <c r="AK53" s="58"/>
      <c r="AL53" s="58"/>
      <c r="AM53" s="58"/>
      <c r="AN53" s="58"/>
      <c r="AO53" s="58"/>
    </row>
    <row r="54" spans="1:41" ht="18.75">
      <c r="B54" s="81"/>
      <c r="C54" s="157" t="s">
        <v>67</v>
      </c>
      <c r="D54" s="154"/>
      <c r="E54" s="106"/>
      <c r="F54" s="106"/>
      <c r="G54" s="106"/>
      <c r="H54" s="106"/>
      <c r="I54" s="106"/>
      <c r="J54" s="106"/>
      <c r="K54" s="92"/>
      <c r="L54" s="92"/>
      <c r="M54" s="92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  <c r="Z54" s="92"/>
      <c r="AA54" s="92"/>
      <c r="AB54" s="92"/>
      <c r="AC54" s="106"/>
      <c r="AD54" s="106"/>
      <c r="AE54" s="106"/>
      <c r="AF54" s="106"/>
      <c r="AG54" s="106"/>
      <c r="AH54" s="117"/>
      <c r="AI54" s="195"/>
      <c r="AJ54" s="83"/>
    </row>
    <row r="55" spans="1:41" ht="18.75">
      <c r="B55" s="81"/>
      <c r="C55" s="110" t="s">
        <v>68</v>
      </c>
      <c r="D55" s="151"/>
      <c r="E55" s="98"/>
      <c r="F55" s="98"/>
      <c r="G55" s="98"/>
      <c r="H55" s="98"/>
      <c r="I55" s="98"/>
      <c r="J55" s="98"/>
      <c r="K55" s="99"/>
      <c r="L55" s="99"/>
      <c r="M55" s="99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9"/>
      <c r="AA55" s="99"/>
      <c r="AB55" s="99"/>
      <c r="AC55" s="98"/>
      <c r="AD55" s="98"/>
      <c r="AE55" s="98"/>
      <c r="AF55" s="98"/>
      <c r="AG55" s="98"/>
      <c r="AH55" s="112"/>
      <c r="AI55" s="189"/>
      <c r="AJ55" s="83"/>
    </row>
    <row r="56" spans="1:41" ht="18.75">
      <c r="B56" s="81"/>
      <c r="C56" s="110" t="s">
        <v>69</v>
      </c>
      <c r="D56" s="151"/>
      <c r="E56" s="98"/>
      <c r="F56" s="98"/>
      <c r="G56" s="98"/>
      <c r="H56" s="98"/>
      <c r="I56" s="98"/>
      <c r="J56" s="98"/>
      <c r="K56" s="99"/>
      <c r="L56" s="99"/>
      <c r="M56" s="99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9"/>
      <c r="AA56" s="99"/>
      <c r="AB56" s="99"/>
      <c r="AC56" s="98"/>
      <c r="AD56" s="98"/>
      <c r="AE56" s="98"/>
      <c r="AF56" s="98"/>
      <c r="AG56" s="98"/>
      <c r="AH56" s="112"/>
      <c r="AI56" s="189"/>
      <c r="AJ56" s="83"/>
    </row>
    <row r="57" spans="1:41" ht="19.5" thickBot="1">
      <c r="B57" s="81"/>
      <c r="C57" s="162" t="s">
        <v>70</v>
      </c>
      <c r="D57" s="158"/>
      <c r="E57" s="122"/>
      <c r="F57" s="122"/>
      <c r="G57" s="122"/>
      <c r="H57" s="122"/>
      <c r="I57" s="122"/>
      <c r="J57" s="122"/>
      <c r="K57" s="123"/>
      <c r="L57" s="123"/>
      <c r="M57" s="123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3"/>
      <c r="AA57" s="123"/>
      <c r="AB57" s="123"/>
      <c r="AC57" s="122"/>
      <c r="AD57" s="122"/>
      <c r="AE57" s="122"/>
      <c r="AF57" s="122"/>
      <c r="AG57" s="122"/>
      <c r="AH57" s="186"/>
      <c r="AI57" s="190"/>
      <c r="AJ57" s="83"/>
    </row>
    <row r="58" spans="1:41" ht="167.25" customHeight="1" thickBot="1">
      <c r="B58" s="81"/>
      <c r="C58" s="95" t="s">
        <v>71</v>
      </c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176"/>
      <c r="AI58" s="177"/>
      <c r="AJ58" s="83"/>
    </row>
    <row r="59" spans="1:41" ht="16.5" thickBot="1">
      <c r="B59" s="357" t="s">
        <v>72</v>
      </c>
      <c r="C59" s="358"/>
      <c r="D59" s="358"/>
      <c r="E59" s="358"/>
      <c r="F59" s="358"/>
      <c r="G59" s="358"/>
      <c r="H59" s="358"/>
      <c r="I59" s="358"/>
      <c r="J59" s="358"/>
      <c r="K59" s="358"/>
      <c r="L59" s="358"/>
      <c r="M59" s="358"/>
      <c r="N59" s="358"/>
      <c r="O59" s="358"/>
      <c r="P59" s="358"/>
      <c r="Q59" s="358"/>
      <c r="R59" s="358"/>
      <c r="S59" s="358"/>
      <c r="T59" s="358"/>
      <c r="U59" s="358"/>
      <c r="V59" s="358"/>
      <c r="W59" s="358"/>
      <c r="X59" s="358"/>
      <c r="Y59" s="358"/>
      <c r="Z59" s="358"/>
      <c r="AA59" s="358"/>
      <c r="AB59" s="358"/>
      <c r="AC59" s="358"/>
      <c r="AD59" s="358"/>
      <c r="AE59" s="358"/>
      <c r="AF59" s="358"/>
      <c r="AG59" s="358"/>
      <c r="AH59" s="358"/>
      <c r="AI59" s="358"/>
      <c r="AJ59" s="359"/>
    </row>
  </sheetData>
  <sheetProtection algorithmName="SHA-512" hashValue="IxeiF958gXqM8WL68EgFJGtKuZTQxcx3wiDzYARJrPF6JjImbofn6sxftGBXMcy8F728Tfn9PWZVCxl+LvG31A==" saltValue="oHvTfMr4eHtC2Qeg9ZIUmg==" spinCount="100000" sheet="1" formatCells="0" formatColumns="0" formatRows="0"/>
  <mergeCells count="10">
    <mergeCell ref="D11:AI11"/>
    <mergeCell ref="C30:C31"/>
    <mergeCell ref="D30:AI30"/>
    <mergeCell ref="B59:AJ59"/>
    <mergeCell ref="O8:U8"/>
    <mergeCell ref="O9:U9"/>
    <mergeCell ref="G8:N8"/>
    <mergeCell ref="V8:AB8"/>
    <mergeCell ref="G9:N9"/>
    <mergeCell ref="V9:AB9"/>
  </mergeCells>
  <conditionalFormatting sqref="D27:AG27">
    <cfRule type="containsBlanks" dxfId="278" priority="12" stopIfTrue="1">
      <formula>LEN(TRIM(D27))=0</formula>
    </cfRule>
  </conditionalFormatting>
  <conditionalFormatting sqref="D28:AG28">
    <cfRule type="cellIs" dxfId="277" priority="15" operator="equal">
      <formula>3</formula>
    </cfRule>
    <cfRule type="containsBlanks" dxfId="276" priority="16" stopIfTrue="1">
      <formula>LEN(TRIM(D28))=0</formula>
    </cfRule>
    <cfRule type="cellIs" dxfId="275" priority="19" operator="equal">
      <formula>2</formula>
    </cfRule>
    <cfRule type="cellIs" dxfId="274" priority="20" operator="equal">
      <formula>1</formula>
    </cfRule>
    <cfRule type="cellIs" dxfId="273" priority="21" operator="equal">
      <formula>0</formula>
    </cfRule>
  </conditionalFormatting>
  <conditionalFormatting sqref="E28 H28 R28 AB28">
    <cfRule type="cellIs" dxfId="272" priority="23" operator="equal">
      <formula>3</formula>
    </cfRule>
    <cfRule type="containsBlanks" dxfId="271" priority="27">
      <formula>LEN(TRIM(E28))=0</formula>
    </cfRule>
  </conditionalFormatting>
  <conditionalFormatting sqref="K28 U28 AE28">
    <cfRule type="containsBlanks" dxfId="270" priority="17">
      <formula>LEN(TRIM(K28))=0</formula>
    </cfRule>
    <cfRule type="cellIs" dxfId="269" priority="18" operator="equal">
      <formula>3</formula>
    </cfRule>
  </conditionalFormatting>
  <conditionalFormatting sqref="AH28">
    <cfRule type="cellIs" dxfId="268" priority="141" operator="equal">
      <formula>3</formula>
    </cfRule>
    <cfRule type="cellIs" dxfId="267" priority="142" operator="equal">
      <formula>2</formula>
    </cfRule>
    <cfRule type="cellIs" dxfId="266" priority="143" operator="equal">
      <formula>1</formula>
    </cfRule>
    <cfRule type="cellIs" dxfId="265" priority="144" operator="equal">
      <formula>0</formula>
    </cfRule>
  </conditionalFormatting>
  <conditionalFormatting sqref="AH27:AI28">
    <cfRule type="containsBlanks" dxfId="264" priority="128" stopIfTrue="1">
      <formula>LEN(TRIM(AH27))=0</formula>
    </cfRule>
  </conditionalFormatting>
  <conditionalFormatting sqref="AI13:AI17">
    <cfRule type="containsBlanks" dxfId="263" priority="7" stopIfTrue="1">
      <formula>LEN(TRIM(AI13))=0</formula>
    </cfRule>
  </conditionalFormatting>
  <conditionalFormatting sqref="AI16:AI17">
    <cfRule type="cellIs" dxfId="262" priority="8" operator="equal">
      <formula>2</formula>
    </cfRule>
    <cfRule type="cellIs" dxfId="261" priority="9" operator="equal">
      <formula>1</formula>
    </cfRule>
    <cfRule type="cellIs" dxfId="260" priority="10" operator="equal">
      <formula>0</formula>
    </cfRule>
  </conditionalFormatting>
  <conditionalFormatting sqref="AI17">
    <cfRule type="cellIs" dxfId="259" priority="6" operator="equal">
      <formula>3</formula>
    </cfRule>
  </conditionalFormatting>
  <conditionalFormatting sqref="AI18:AI24 AI16">
    <cfRule type="cellIs" dxfId="258" priority="145" operator="equal">
      <formula>3</formula>
    </cfRule>
  </conditionalFormatting>
  <conditionalFormatting sqref="AI18:AI26">
    <cfRule type="containsBlanks" dxfId="257" priority="99" stopIfTrue="1">
      <formula>LEN(TRIM(AI18))=0</formula>
    </cfRule>
    <cfRule type="cellIs" dxfId="256" priority="100" operator="equal">
      <formula>2</formula>
    </cfRule>
    <cfRule type="cellIs" dxfId="255" priority="101" operator="equal">
      <formula>1</formula>
    </cfRule>
    <cfRule type="cellIs" dxfId="254" priority="102" operator="equal">
      <formula>0</formula>
    </cfRule>
  </conditionalFormatting>
  <conditionalFormatting sqref="AI25:AI26">
    <cfRule type="cellIs" dxfId="253" priority="98" operator="equal">
      <formula>3</formula>
    </cfRule>
  </conditionalFormatting>
  <conditionalFormatting sqref="AI32 AI34:AI57">
    <cfRule type="containsBlanks" dxfId="252" priority="39" stopIfTrue="1">
      <formula>LEN(TRIM(AI32))=0</formula>
    </cfRule>
  </conditionalFormatting>
  <conditionalFormatting sqref="AI32">
    <cfRule type="cellIs" dxfId="251" priority="45" operator="between">
      <formula>0</formula>
      <formula>0.25</formula>
    </cfRule>
    <cfRule type="cellIs" dxfId="250" priority="149" operator="between">
      <formula>0.25</formula>
      <formula>0.5</formula>
    </cfRule>
    <cfRule type="cellIs" dxfId="249" priority="149" operator="between">
      <formula>0.75</formula>
      <formula>1</formula>
    </cfRule>
    <cfRule type="cellIs" dxfId="248" priority="149" operator="between">
      <formula>0.5</formula>
      <formula>0.75</formula>
    </cfRule>
  </conditionalFormatting>
  <conditionalFormatting sqref="AI33">
    <cfRule type="cellIs" dxfId="247" priority="1" operator="equal">
      <formula>3</formula>
    </cfRule>
    <cfRule type="containsBlanks" dxfId="246" priority="2" stopIfTrue="1">
      <formula>LEN(TRIM(AI33))=0</formula>
    </cfRule>
    <cfRule type="cellIs" dxfId="245" priority="3" operator="equal">
      <formula>2</formula>
    </cfRule>
    <cfRule type="cellIs" dxfId="244" priority="4" operator="equal">
      <formula>1</formula>
    </cfRule>
    <cfRule type="cellIs" dxfId="243" priority="5" operator="equal">
      <formula>0</formula>
    </cfRule>
  </conditionalFormatting>
  <conditionalFormatting sqref="AI34:AI42">
    <cfRule type="cellIs" dxfId="242" priority="40" operator="between">
      <formula>0</formula>
      <formula>0.25</formula>
    </cfRule>
    <cfRule type="cellIs" dxfId="241" priority="42" operator="between">
      <formula>0.25</formula>
      <formula>0.5</formula>
    </cfRule>
    <cfRule type="cellIs" dxfId="240" priority="43" operator="between">
      <formula>0.5</formula>
      <formula>0.75</formula>
    </cfRule>
    <cfRule type="cellIs" dxfId="239" priority="44" operator="between">
      <formula>0.75</formula>
      <formula>1</formula>
    </cfRule>
  </conditionalFormatting>
  <dataValidations count="4">
    <dataValidation type="decimal" errorStyle="warning" allowBlank="1" showErrorMessage="1" errorTitle="Uforventet lengde" error="Lengde er utenfor forventet lengdeintervall. Sjekk at lengde er riktig og oppgitt i cm. " sqref="D14:AG15" xr:uid="{4CB00B1D-4669-406F-A106-C73455CB7435}">
      <formula1>5</formula1>
      <formula2>30</formula2>
    </dataValidation>
    <dataValidation type="decimal" errorStyle="warning" allowBlank="1" showErrorMessage="1" errorTitle="Uforventet vekt" error="Vekten er utenfor forventet vektintervall. Sjekk at vekt er riktig og oppgitt i g. " sqref="D13:AG13" xr:uid="{61CAC9E5-A1DF-4DCD-B925-9D2D98F42FA2}">
      <formula1>10</formula1>
      <formula2>1000</formula2>
    </dataValidation>
    <dataValidation type="whole" allowBlank="1" showInputMessage="1" showErrorMessage="1" errorTitle="Feil i inntastingen" error="Scoren er utenfor intervallet (1-2). Skriv 1 for hannkjønn og 2 for hunnkjønn." sqref="D43:AG43" xr:uid="{613F8439-5469-44B8-935A-9BA42846362C}">
      <formula1>1</formula1>
      <formula2>2</formula2>
    </dataValidation>
    <dataValidation type="whole" allowBlank="1" showErrorMessage="1" errorTitle="Feil i inntasting" error="Leverfargen er utenfor intervallet (1-6) " sqref="D32:AG32" xr:uid="{5C85FBEE-F2A9-4443-B7C0-417E4A538BE0}">
      <formula1>1</formula1>
      <formula2>6</formula2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DropDown="1" showErrorMessage="1" errorTitle="Feil i inntasting" error="Scoren er utenfor intervallet (0-3)" xr:uid="{B0013D78-9ECC-4702-BEC2-497B54EDD364}">
          <x14:formula1>
            <xm:f>Velferdsmodellen!$A$60:$A$64</xm:f>
          </x14:formula1>
          <xm:sqref>D18:AG26</xm:sqref>
        </x14:dataValidation>
        <x14:dataValidation type="list" allowBlank="1" showDropDown="1" showErrorMessage="1" errorTitle="Feil i inntasting" error="Scoren er utenfor intervallet (0-1)" xr:uid="{D1014AC7-8A75-4546-9DA8-485AB7069F3F}">
          <x14:formula1>
            <xm:f>Velferdsmodellen!$A$60:$A$62</xm:f>
          </x14:formula1>
          <xm:sqref>D34:AG42</xm:sqref>
        </x14:dataValidation>
        <x14:dataValidation type="list" allowBlank="1" showDropDown="1" showErrorMessage="1" errorTitle="Feil i inntasting" error="Scoren er utenfor intervallet (0-1)_x000a_" xr:uid="{9F5DF022-7F0C-442F-B861-39AAFCE442FA}">
          <x14:formula1>
            <xm:f>Velferdsmodellen!$A$60:$A$62</xm:f>
          </x14:formula1>
          <xm:sqref>D44:AG49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Tiago Lopes</dc:creator>
  <cp:keywords/>
  <dc:description/>
  <cp:lastModifiedBy>Camilla Karlsen</cp:lastModifiedBy>
  <cp:revision/>
  <dcterms:created xsi:type="dcterms:W3CDTF">2020-06-08T07:06:08Z</dcterms:created>
  <dcterms:modified xsi:type="dcterms:W3CDTF">2024-01-10T13:36:51Z</dcterms:modified>
  <cp:category/>
  <cp:contentStatus/>
</cp:coreProperties>
</file>